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ses" sheetId="1" r:id="rId1"/>
    <sheet name="Incident Sums" sheetId="2" r:id="rId2"/>
  </sheets>
  <calcPr calcId="124519" fullCalcOnLoad="1"/>
</workbook>
</file>

<file path=xl/sharedStrings.xml><?xml version="1.0" encoding="utf-8"?>
<sst xmlns="http://schemas.openxmlformats.org/spreadsheetml/2006/main" count="2066" uniqueCount="294">
  <si>
    <t>INCIDENT NO.</t>
  </si>
  <si>
    <t>RN</t>
  </si>
  <si>
    <t>RE NAME</t>
  </si>
  <si>
    <t>PHYSICAL LOCATION</t>
  </si>
  <si>
    <t>COUNTY</t>
  </si>
  <si>
    <t>TCEQ REGION</t>
  </si>
  <si>
    <t>START DATE/TIME</t>
  </si>
  <si>
    <t>END DATE/TIME</t>
  </si>
  <si>
    <t>EVENT TYPE</t>
  </si>
  <si>
    <t>EMISSION POINT NAME</t>
  </si>
  <si>
    <t>EPN</t>
  </si>
  <si>
    <t>CONTAMINANT</t>
  </si>
  <si>
    <t>EST QUANTITY/OPACITY</t>
  </si>
  <si>
    <t>ESTIMATED IND</t>
  </si>
  <si>
    <t>AMOUNT UNK IND</t>
  </si>
  <si>
    <t>UNITS</t>
  </si>
  <si>
    <t>EMISSION LIMIT</t>
  </si>
  <si>
    <t>LIMIT UNITS</t>
  </si>
  <si>
    <t>AUTHORIZATION COMMENT</t>
  </si>
  <si>
    <t>COMMENT NO</t>
  </si>
  <si>
    <t>Cause of Emission Event</t>
  </si>
  <si>
    <t>Actions Taken</t>
  </si>
  <si>
    <t>Basis Used to Determine Quantities and Any Additional Information Necessary to Evaluate the Event</t>
  </si>
  <si>
    <t>Initial Notification:</t>
  </si>
  <si>
    <t>Hours Elapsed:</t>
  </si>
  <si>
    <t>Emissions Rate (lbs/hr):</t>
  </si>
  <si>
    <t>Flag(Y/N):</t>
  </si>
  <si>
    <t>INCIDENT SUM(POUNDS)</t>
  </si>
  <si>
    <t>Carbon Monoxide</t>
  </si>
  <si>
    <t>POUNDS</t>
  </si>
  <si>
    <t xml:space="preserve"> </t>
  </si>
  <si>
    <t>PBR</t>
  </si>
  <si>
    <t>Non-Methane Non-Ethane Natural Gas</t>
  </si>
  <si>
    <t>Oxides of Nitrogen (NOx)</t>
  </si>
  <si>
    <t>351262</t>
  </si>
  <si>
    <t>RN110890746</t>
  </si>
  <si>
    <t>BB KING CTB</t>
  </si>
  <si>
    <t>FROM BIG SPRING INTX GREGG ST/W 4TH ST, GO N ON GREGG ST 1.2MI. TURN L ON I-20 FRONTAGE RD, STAY R FOR 0.7MI. BEAR R ON TX-176 W/ANDREWS HWY, GO 8.7MI. TURN R, GO 1.35MI. BEAR R, GO 0.33MI. TURN R, GO 1.07MI. TURN L, GO 0.8MI. TURN L, GO 0.2MI.</t>
  </si>
  <si>
    <t>HOWARD</t>
  </si>
  <si>
    <t>02/03/2021 20:30</t>
  </si>
  <si>
    <t>02/04/2021 15:00</t>
  </si>
  <si>
    <t>EMISSIONS EVENT</t>
  </si>
  <si>
    <t>Emergency Flare</t>
  </si>
  <si>
    <t>FL-1</t>
  </si>
  <si>
    <t>High gas sales line pressure</t>
  </si>
  <si>
    <t>To prevent vessel over pressure, gas was routed to flare.</t>
  </si>
  <si>
    <t>Onsite gas meters</t>
  </si>
  <si>
    <t>02/23/2021 04:50 PM</t>
  </si>
  <si>
    <t>83193 and PSDTX1104</t>
  </si>
  <si>
    <t>Hydrogen Sulfide</t>
  </si>
  <si>
    <t>Nitrogen dioxide</t>
  </si>
  <si>
    <t>Nitrogen oxide</t>
  </si>
  <si>
    <t>Sulfur dioxide</t>
  </si>
  <si>
    <t>VOC</t>
  </si>
  <si>
    <t>350072</t>
  </si>
  <si>
    <t>RN100220052</t>
  </si>
  <si>
    <t>SNEED BOOSTER STATION</t>
  </si>
  <si>
    <t>FROM SR 152 &amp; US 287 IN DUMAS TX, DRIVE 19.4 MI E ON SR 152 TURN S AND DRIVE 2 MI ON RANCH RD 1913 TURN SE AND DRIVE 0.2 MI ON RANCH RD 1319 TURN S AND DRIVE 0.4 MI SKELLY SCHOOL RD TO BOOSTER STATION ON THE LEFT</t>
  </si>
  <si>
    <t>MOORE</t>
  </si>
  <si>
    <t>02/04/2021 18:00</t>
  </si>
  <si>
    <t>02/04/2021 19:14</t>
  </si>
  <si>
    <t>Sneed Booster Emergency Acid Gas Flare</t>
  </si>
  <si>
    <t>FLR1</t>
  </si>
  <si>
    <t>Reportable, Recordable Upset Emission Event: Sneed's Emergency Acid Gas Flare (FLR1) released 796.749 lbs of SO2 and 8.65 lbs of H2S on February 04, 2021. The Amine stills were switched in an attempt to correct the Amine regeneration problem. One of the amine regeneration towers had trays collapsed which allowed untreated gas to enter the G-Line. This caused the plant to be out of the SRU temporarily. Operations returned to normal after the stills were placed into service.</t>
  </si>
  <si>
    <t>Carbon Monoxide: Decode(Sign(1000-1000), -1, 0.5496, 0.2755) {lb/mmBtu} * 14.49 {mcf/event} * 1000 {Btu/scf} / 1000 {cf/mcf} Hydrogen Sulfide: 14.49 {mcf/event} * 1000 {cf/mcf} * 0.337 {mole fraction} * 34.1 {lb/lb-mole} / 385 {scf/lb-mole} * (1 - 0.98) Nitrogen Dioxide: 0.138 {lb/mmBtu} * 14.49 {mcf/event} * 1000 {Btu/scf} / 1000 {cf/mcf} * 0.05 Nitrogen Oxide: 0.138 {lb/mmBtu} * 14.49 {mcf/event} * 1000 {Btu/scf} / 1000 {cf/mcf} * 0.95 Sulfur Dioxide: (8.65 {lb/event for Hydrogen Sulfide} / 34.1 {lb/lb-mole for Hydrogen Sulfide}) * 64.1 {lb/lb-mole for SO2} * 0.98 {Control Efficiency} VOC: Sum of emissions: 0.056 {lb/event for Propane}</t>
  </si>
  <si>
    <t>02/05/2021 02:47 PM</t>
  </si>
  <si>
    <t>Nitrogen Oxides</t>
  </si>
  <si>
    <t>350050</t>
  </si>
  <si>
    <t>RN100216613</t>
  </si>
  <si>
    <t>ROCK CREEK GAS PLANT</t>
  </si>
  <si>
    <t>1000 W 10TH ST; BORGER, TX 79007</t>
  </si>
  <si>
    <t>HUTCHINSON</t>
  </si>
  <si>
    <t>02/04/2021 14:35</t>
  </si>
  <si>
    <t>02/06/2021 8:35</t>
  </si>
  <si>
    <t>Rock Creek Gas Plant Emergency Acid Gas Flare</t>
  </si>
  <si>
    <t>Reportable upset emission event: Rock Creek’s emergency acid gas flare (FLR1) released 17,522.796 lbs of SO2 and 190.241 lbs of H2S from February 4, 2021 to February 6, 2021. The incinerator was shut down to reduce the amount of smoking. The smoking incinerator was caused by excess H2S being routed to the Rock Creek Gas Plant from the Sneed Booster Station. It was determined that a number of trays in Sneed’s amine contactor had collapsed causing the slip of high concentration H2S into the G-Line that feeds Rock Creek. The towers at Sneed were switched and the concentrations of H2S at the Rock Creek Plant went back to normal. The acid gas was re-routed to the incinerator on February 6th.</t>
  </si>
  <si>
    <t>Rock Creek Gas Plant from the Sneed Booster Station. It was determined that a number of trays in Sneed’s amine contactor had collapsed causing the slip of high concentration H2S into the G-Line that feeds Rock Creek. The towers at Sneed were switched and the concentrations of H2S at the Rock Creek Plant went back to normal. The acid gas was re-routed to the incinerator on February 6th.</t>
  </si>
  <si>
    <t>Carbon Monoxide: Decode(Sign(1000-1000), -1, 0.5496, 0.2755) {lb/mmBtu} * 357.98 {mcf/event} * 1000 {Btu/scf} / 1000 {cf/mcf} Hydrogen Sulfide: 357.98 {mcf/event} * 1000 {cf/mcf} * 0.3 {mole fraction} * 34.1 {lb/lb-mole} / 385 {scf/lb-mole} * (1 - 0.98) Nitrogen Dioxide: 0.138 {lb/mmBtu} * 357.98 {mcf/event} * 1000 {Btu/scf} / 1000 {cf/mcf} * 0.05 Nitrogen Oxide: 0.138 {lb/mmBtu} * 357.98 {mcf/event} * 1000 {Btu/scf} / 1000 {cf/mcf} * 0.95 Sulfur Dioxide: (190.241 {lb/event for Hydrogen Sulfide} / 34.1 {lb/lb-mole for Hydrogen Sulfide}) * 64.1 {lb/lb-mole for SO2} * 0.98 {Control Efficiency} VOC: Sum of emissions: 32.726 {lb/event for Propane}</t>
  </si>
  <si>
    <t>02/05/2021 12:49 PM</t>
  </si>
  <si>
    <t>N/A</t>
  </si>
  <si>
    <t>350047</t>
  </si>
  <si>
    <t>RN106198781</t>
  </si>
  <si>
    <t>BENNETT RANCH UNIT RCF FACILITY</t>
  </si>
  <si>
    <t>FROM DENVER CITY GO 6.0 MILES NORTH ON HWY 214 TURN EAST ON FM 213 FOR 4.0 MILES TURN NORTH ON FM 435 2.0 MILES</t>
  </si>
  <si>
    <t>YOAKUM</t>
  </si>
  <si>
    <t>02/04/2021 23:15</t>
  </si>
  <si>
    <t>02/05/2021 16:00</t>
  </si>
  <si>
    <t>FLARE</t>
  </si>
  <si>
    <t>A TRAIN SHUT DOWN 4TH STAGE HIGH SCRUBBER LEVEL DUE TO A FAULTY TRANSMITTER AND HIGH LEVEL SWITCH</t>
  </si>
  <si>
    <t>AUTOMATION TECHS, AND MECHANICS CHANGED OUT FAULTY TRANSMITTER AND LEVEL SWITCH. WE HAD A HARD TIME STARTING UP DUE TO LUBE OIL ISSUES FROM COLD TEMPS. WE HAD TO DRAIN THE LUBE OIL AND ADD FRESH AND WORK ON BRINGING IT BACK UP TO TEMP BEFORE WE COULD GO FOR A START.</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</si>
  <si>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10,320 Volume is: Calculated % H2S: 0.106 BTU / Cu Ft: 204.50 % NMNE: 0.21 LAT: 33*03'50" LONG: 102*44'41" UTM Zone East North</t>
  </si>
  <si>
    <t>02/05/2021 12:00 PM</t>
  </si>
  <si>
    <t>70070</t>
  </si>
  <si>
    <t>350031</t>
  </si>
  <si>
    <t>RN103952925</t>
  </si>
  <si>
    <t>EMPEROR COMPRESSOR STATION</t>
  </si>
  <si>
    <t>4.3 MI N ON SH 18 4.5 MI E ON FM 874 1.0 MI N ON FM 1218 SITE ENTRANCE ON THE LEFT SIDE OF RD</t>
  </si>
  <si>
    <t>WINKLER</t>
  </si>
  <si>
    <t>02/04/2021 11:19</t>
  </si>
  <si>
    <t>02/04/2021 13:49</t>
  </si>
  <si>
    <t>Flare</t>
  </si>
  <si>
    <t>Equipment issues. Unit 22 and 23 hot valves malfunctioned</t>
  </si>
  <si>
    <t>Mechanics repaired equipment and put units back online</t>
  </si>
  <si>
    <t>Flow meter and Gas analysis</t>
  </si>
  <si>
    <t>02/05/2021 10:35 AM</t>
  </si>
  <si>
    <t>CO</t>
  </si>
  <si>
    <t>LBS/HR</t>
  </si>
  <si>
    <t>Permit 103765</t>
  </si>
  <si>
    <t>NOX</t>
  </si>
  <si>
    <t>VOCs</t>
  </si>
  <si>
    <t>Permit 21101</t>
  </si>
  <si>
    <t>Cyclohexane</t>
  </si>
  <si>
    <t>Permit 21101 (As VOC)</t>
  </si>
  <si>
    <t>Other VOCs</t>
  </si>
  <si>
    <t>Propylene</t>
  </si>
  <si>
    <t>Benzene</t>
  </si>
  <si>
    <t>Butadiene, 1-3</t>
  </si>
  <si>
    <t>Ethylene (gaseous)</t>
  </si>
  <si>
    <t>350027</t>
  </si>
  <si>
    <t>RN100209857</t>
  </si>
  <si>
    <t>CHEVRON PHILLIPS CHEMICAL PORT ARTHUR FACILITY</t>
  </si>
  <si>
    <t>WEST OF PORT ARTHUR TEXAS ON STATE HWY 87 TOWARD SABINE PASS</t>
  </si>
  <si>
    <t>JEFFERSON</t>
  </si>
  <si>
    <t>02/04/2021 11:47</t>
  </si>
  <si>
    <t>02/04/2021 13:54</t>
  </si>
  <si>
    <t>Boiler No. 2</t>
  </si>
  <si>
    <t>E-24-Flare</t>
  </si>
  <si>
    <t>A faulty analyzer reading resulted in a process unit upset. Emissions occurred at Flare 24, Flare 40 and Boiler 6200.</t>
  </si>
  <si>
    <t>The analyzer system was repaired, and the facility worked to return the process to normal operating conditions.</t>
  </si>
  <si>
    <t>Emissions estimates are based on process data gathered from analyzers and flow meters.</t>
  </si>
  <si>
    <t>02/05/2021 10:04 AM</t>
  </si>
  <si>
    <t>PBR 106.352 Registration</t>
  </si>
  <si>
    <t>350011</t>
  </si>
  <si>
    <t>RN102419694</t>
  </si>
  <si>
    <t>COGDELL CANYON REEF UNIT BATTERY NO 2</t>
  </si>
  <si>
    <t>APPROX 15 M N OF SNYDER ON HWY 208/1231 THEN 2 M E</t>
  </si>
  <si>
    <t>SCURRY</t>
  </si>
  <si>
    <t>02/04/2021 1:00</t>
  </si>
  <si>
    <t>02/04/2021 7:30</t>
  </si>
  <si>
    <t>EMERGENCY FLARE</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</si>
  <si>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Kinder Morgan, upset on February 4 at approximately 1:00 am. Kinder Morgan notified Operations that they had an upset with their equipment, but Operations did not receive notification that the event had ended the next morning. Operations then notified Kinder Morgan that our flare was still going, and they said that the equipment was not repaired yet. Kinder Morgan completed repairs to their equipment at approximate 7:30 am. The flaring ceased as soon as the third-party equipment was repaired, and we returned to normal operations and sales.</t>
  </si>
  <si>
    <t>1. How many reportable and recordable emissions events (including this incident) have occurred at the facility/facilities contributing emissions during this incident for the 12-month period prior to this incident? The CCRU CTB 2 has experienced 2 reportable flares and 22 non-reportable flares between 02/4/2020 – 02/4/2021. 2. What were the facility/facilities total actual operating hours during the past 12 months? Between 2/10/2020 – 2/10/2021, this facility operated for 8760 hours and experienced both reportable and recordable upset events for 1.80% (158.5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Kinder Morgan, upset on February 4 at approximately 1:00 am. Kinder Morgan notified Operations that they had an upset with their equipment, but Operations did not receive notification that the event had ended the next morning. Operations then notified Kinder Morgan that our flare was still going, and they said that the equipment was not repaired yet. Kinder Morgan completed repairs to their equipment at approximate 7:30 am. The flaring ceased as soon as the third-party equipment was repaired, and we returned to normal operations and sales.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third-party repairs were completed, and pressures returned to normal.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the third-party equipment and pressures returned to normal. 6. How were the amount and duration of the unauthorized emissions and any bypass of pollution control equipment minimized? Flaring was activated to reduce non-methane, non-ethane, natural gas and H2S. No pollution control equipment was by-passed during this event. All applicable reporting was made in timely manner to TCEQ once Oxy became aware that an RQ would be exceeded. The duration of the event was minimized by resuming normal operations after repairs were made to the third-party equipment and pressures returned to normal.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7082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</si>
  <si>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i. Total Volume Flared = 7082 MSCFii.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</si>
  <si>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02/04/2021 05:51 PM</t>
  </si>
  <si>
    <t>NRSP 135396</t>
  </si>
  <si>
    <t>Butane</t>
  </si>
  <si>
    <t>decane</t>
  </si>
  <si>
    <t>Ethylbenzene</t>
  </si>
  <si>
    <t>Heptane (or n-)</t>
  </si>
  <si>
    <t>Hexane</t>
  </si>
  <si>
    <t>Nonane</t>
  </si>
  <si>
    <t>Octane</t>
  </si>
  <si>
    <t>Pentane</t>
  </si>
  <si>
    <t>Propane</t>
  </si>
  <si>
    <t>Toluene</t>
  </si>
  <si>
    <t>Xylene (mixed isomers)</t>
  </si>
  <si>
    <t>Decanes/C10 Hydrocarbons</t>
  </si>
  <si>
    <t>Xylene</t>
  </si>
  <si>
    <t>349974</t>
  </si>
  <si>
    <t>RN108740143</t>
  </si>
  <si>
    <t>BUFFALO GAS PLANT</t>
  </si>
  <si>
    <t>FROM STANTON, TEXAS: FOLLOW I-20 WEST FOR APPROXIMATELY 5.5 MILES, THEN HEAD NORTH ON COUNTY ROAD 3001/FM829. FOLLOW FM829 FOR APPROXIMATELY 3.5 MILES, THEN TURN LEFT ONTO FM1212. FOLLOW FM1212 FOR APPROXIMATELY 12.2 MILES. THE SITE WILL BE ON THE LEFT.</t>
  </si>
  <si>
    <t>MARTIN</t>
  </si>
  <si>
    <t>02/03/2021 12:35</t>
  </si>
  <si>
    <t>02/03/2021 19:40</t>
  </si>
  <si>
    <t>Flare-1</t>
  </si>
  <si>
    <t>Flare-2</t>
  </si>
  <si>
    <t>An unexpected high liquids level caused an ESD shutting down all compression. This caused inlet and residue gas to be routed to EPN Flare-2 and inlet gas to EPN Flare-1.</t>
  </si>
  <si>
    <t>Inlet gas was routed to other Targa plants as possible to help minimize the event. The liquid levels were lowered as quickly as possible and the compressors were restarted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</si>
  <si>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 = Process Stream Volume(SCF)X(%H2S)X Mole Wt. SO2(64)/385.4616] X(.98) Hydrocarbon Emissions(in Pounds)= Process Stream Volume (SCF)X Mole% Component X Mole Weight of Component/385.4616]X(1-%DRE) NOx Emissions(in pounds)= Total Heating Value of Process Stream Flared MMBtu X 0.138 (or 0.0641) lb/MMBtu NO/NO2 ratio 95/5%</t>
  </si>
  <si>
    <t>02/04/2021 12:09 PM</t>
  </si>
  <si>
    <t>NRSP 153854</t>
  </si>
  <si>
    <t>NATURAL GAS</t>
  </si>
  <si>
    <t>349973</t>
  </si>
  <si>
    <t>RN100210590</t>
  </si>
  <si>
    <t>E-LINE BOOSTER STATION</t>
  </si>
  <si>
    <t>: FROM THE INTX OF US 67 AND TX 137 GO E ON US 67 FOR 14 MI GO R ON FM 1555 FOR 9.7 MI GO R ON ELLIOTT RD FOR 174 FT GO R ON LEASE RD AND GO 1.5 MI TO SITE ON THE R</t>
  </si>
  <si>
    <t>UPTON</t>
  </si>
  <si>
    <t>02/03/2021 15:49</t>
  </si>
  <si>
    <t>02/04/2021 22:01</t>
  </si>
  <si>
    <t>Upset Vent</t>
  </si>
  <si>
    <t>VNT-1</t>
  </si>
  <si>
    <t>Intermittent venting occurred at E-Line BS over a period of two days as a result of a series of events. The venting began when compressor unit #4 shut down on low compressor oil pressure and from a malfunctioning cylinder #1. Also contributing to this event was an upstream compressor station shutting down. This caused additional field gas to be routed to the E-Line Booster Station above its operating capacity. Compressor unit #4 shutdown on low compressor oil pressure and compressor unit #2 shutdown on low suction pressure. Venting occurred for 30 hours and 12 minutes out of a 32 hour and 5-minute period.</t>
  </si>
  <si>
    <t>The rental unit mechanics were called on site early into this event to begin working on unit #4’s malfunctioning cylinder. The mechanics remained on site making adjustments to both units #4 and #2 in an effort to maintain stable operations. It was determined that once unit #4 cylinder was repaired; fuel pressure fluctuations at the station caused the shutdowns that occurred the second day of the event. Once E Line compression was operating and the upstream station was returned to service and field pipeline pressures normalized, venting ended.</t>
  </si>
  <si>
    <t>Venting emissions based upon metered gas volume, gas analysis, and event duration. Calculations based upon TCEQ guidance document known as RG-109.</t>
  </si>
  <si>
    <t>02/04/2021 11:49 AM</t>
  </si>
  <si>
    <t>349954</t>
  </si>
  <si>
    <t>RN102199759</t>
  </si>
  <si>
    <t>RHODES COWDEN UNIT CENTRAL BATTERY</t>
  </si>
  <si>
    <t>FROM ODESSA GO W FOR ABOUT 4 MI ON HWY 302 TURN R OR N ON HWY 1936 CONTINUE 5 MI TURN R OR E ON YT RD CONTINUE 0.6 MI TO THE BATTERY WHICH IS ON THE S SIDE OF THE RD THROUGH A CATTLE GUARD</t>
  </si>
  <si>
    <t>ECTOR</t>
  </si>
  <si>
    <t>02/03/2021 15:30</t>
  </si>
  <si>
    <t>02/04/2021 9:30</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</si>
  <si>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DCP, upset on February 3. DCP did not notify Operations that they had an upset with their equipment, but Operations noticed that the line pressure was backing up so they went to flare as a precautionary measure so that the VRUs would not shut down or create any atmospheric issues. Operations continued to monitor the DCP booster station and the batteries for a pressure drop to allow us to go back to sales. The flaring ceased as soon as the upset was over, and pressures dropped, and we returned to sales.</t>
  </si>
  <si>
    <t>1. How many reportable and recordable emissions events (including this incident) have occurred at the facility/facilities contributing emissions during this incident for the 12-month period prior to this incident? The Rhodes Cowen Unit CB has experienced 23 reportable flares and 5 non-reportable flares between 02/4/2020 – 02/4/2021. 2. What were the facility/facilities total actual operating hours during the past 12 months? Between 2/10/2020 – 2/10/2021, this facility operated for 8760 hours and experienced both reportable and recordable upset events for 27.87% (2441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DCP, upset on February 3. DCP did not notify Operations that they had an upset with their equipment, but Operations noticed that the line pressure was backing up so they went to flare as a precautionary measure so that the VRUs would not shut down or create any atmospheric issues. Operations continued to monitor the DCP booster station and the batteries for a pressure drop to allow us to go back to sales. The flaring ceased as soon as the upset was over, and pressures dropped, and we returned to sales.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third-party repairs were completed, and pressures returned to normal.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the third-party equipment and pressures returned to normal. 6. How were the amount and duration of the unauthorized emissions and any bypass of pollution control equipment minimized? Flaring was activated to reduce non-methane, non-ethane, natural gas and H2S. No pollution control equipment was by-passed during this event. All applicable reporting was made in timely manner to TCEQ onc e Oxy became aware that an RQ would be exceeded. The duration of the event was minimized by resuming normal operations after repairs were made to the third-party equipment and pressures returned to normal.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36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</si>
  <si>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i. Total Volume Flared = 36 MSCFii.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</si>
  <si>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02/04/2021 07:38 AM</t>
  </si>
  <si>
    <t>349953</t>
  </si>
  <si>
    <t>RN102414307</t>
  </si>
  <si>
    <t>JOHNSON GBSA UNIT CB</t>
  </si>
  <si>
    <t>FROM INTX HIGHWAY 338 AND HIGHWAY 302 IN ODESSA GO NW ON HIGHWAY 302 FOR 3.4 MI TURN R AND GO N ON NW LAKE RD FOR 2.1 MI TURN LEFT AND GO W ON LEASE RD FOR 0.3 MI SITE ON R</t>
  </si>
  <si>
    <t>02/03/2021 15:00</t>
  </si>
  <si>
    <t>1. How many reportable and recordable emissions events (including this incident) have occurred at the facility/facilities contributing emissions during this incident for the 12-month period prior to this incident? The Johnson Gray CTB has experienced 13 reportable flares and 3 non-reportable flares between 02/4/2020 – 02/4/2021. 2. What were the facility/facilities total actual operating hours during the past 12 months? Between 2/8/2020 – 2/8/2021, this facility operated for 8760 hours and experienced both reportable and recordable upset events for 14.06% (1231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DCP, upset on February 3. DCP did not notify Operations that they had an upset with their equipment, but Operations noticed that the line pressure was backing up so they went to flare as a precautionary measure so that the VRUs would not shut down or create any atmospheric issues. Operations continued to monitor the DCP booster station and the batteries for a pressure drop to allow us to go back to sales. The flaring ceased as soon as the upset was over, and pressures dropped, and we returned to sales.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third-party repairs were completed.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the third-party equipment. 6. How were the amount and duration of the unauthorized emissions and any bypass of pollution control equipment minimized? Flaring was activated to reduce non-methane, non-ethane, natural gas and H2S. No pollution control equipment was by-passed during this event. All applicable reporting was made in timely manner to TCEQ once Oxy became aware that an RQ would be exceeded. The duration of the even t was minimized by resuming normal operations after repairs were made to the third-party equipment.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242.78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</si>
  <si>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i. Total Volume Flared = 242.78 MSCFii.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</si>
  <si>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02/04/2021 07:27 AM</t>
  </si>
  <si>
    <t>NRSP 158172</t>
  </si>
  <si>
    <t>Natural Gas VOCs</t>
  </si>
  <si>
    <t>349952</t>
  </si>
  <si>
    <t>RN110840097</t>
  </si>
  <si>
    <t>ST LAWRENCE GAS PLANT</t>
  </si>
  <si>
    <t>8107 STATE HWY 137; GARDEN CITY, TX 79739</t>
  </si>
  <si>
    <t>GLASSCOCK</t>
  </si>
  <si>
    <t>02/03/2021 13:36</t>
  </si>
  <si>
    <t>02/04/2021 5:40</t>
  </si>
  <si>
    <t>Process Flare</t>
  </si>
  <si>
    <t>FL-1501</t>
  </si>
  <si>
    <t>Amine treating was disrupted due to an overflow of the site's product treater. With the amine treating unit down, the residue gas produced did not meet pipeline specification and thus the third party customer's pipelne slam valve closed. The off spec residue sales gas was flared until the amine unit was restarted and stable operations were maintained. Several hours later, the site experienced loss of third party electrical power and thereby plant operations were shutdown. Residue gas flaring continued along with flaring from the site's stabilizer system. This flaring extended due to DCS issues that resulted in the interlocking of these flare valves. Flaring occurred intermittently for 16 hours and 4 minutes during a 35 hour and 31 minute period.</t>
  </si>
  <si>
    <t>The product treater was isolated and removed from service in order to return the amine unit to operations. Amine filters were replaced and the system was restarted. Once the residue gas returned to pipeline specification, the downstream customer opened the block valve. Programming issues on the computer were resolved, and the interlocks were cleared along with the residue flare valve being checked. All flaring was ended. The site's flare was maintained in constant operation during this event, flare pilots were monitored, and no bypassing of the control device occurred.</t>
  </si>
  <si>
    <t>Flaring emissions based upon metered gas volume, H2S gas analysis, and event duration. Calculations based upon TCEQ guidance document known as RG-109.</t>
  </si>
  <si>
    <t>02/03/2021 11:41 PM</t>
  </si>
  <si>
    <t>None</t>
  </si>
  <si>
    <t>349951</t>
  </si>
  <si>
    <t>RN104199682</t>
  </si>
  <si>
    <t>DUKE ENERGY FIELD SERVICES PIPELINE ANDREWS COUNTY</t>
  </si>
  <si>
    <t>ANDREWS COUNTY PIPELINE SEGMENT(S)</t>
  </si>
  <si>
    <t>ANDREWS</t>
  </si>
  <si>
    <t>02/03/2021 8:15</t>
  </si>
  <si>
    <t>02/03/2021 20:00</t>
  </si>
  <si>
    <t>GF</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</si>
  <si>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field operators identified a hydrate in the GF line. As a result, the line was isolated, and blowndown to remove the hydrate for safety reasons.</t>
  </si>
  <si>
    <t>The field operator properly followed the safety precautions and blew down the line to remove the hydrate.</t>
  </si>
  <si>
    <t>Carbon Dioxide: 1014.44832 {mcf/event} * 1000 {cf/mcf} * 0.018821 {mole fraction} * 44 {lb/lb-mole} / 385 {scf/lb-mole}Ethane: 1014.44832 {mcf/event} * 1000 {cf/mcf} * 0.159912 {mole fraction} * 30 {lb/lb-mole} / 385 {scf/lb-mole}Hexane: 1014.44832 {mcf/event} * 1000 {cf/mcf} * 0.009604 {mole fraction} * 86.2 {lb/lb-mole} / 385 {scf/lb-mole} Hydrogen Sulfide: 1014.44832 {mcf/event} * 1000 {cf/mcf} * 0.019297 {mole fraction} * 34.1 {lb/lb-mole} / 385 {scf/lb-mole} i-Butane: 1014.44832 {mcf/event} * 1000 {cf/mcf} * 0.013211 {mole fraction} * 58.1 {lb/lb-mole} / 385 {scf/lb-mole} i-Pentane: 1014.44832 {mcf/event} * 1000 {cf/mcf} * 0.007512 {mole fraction} * 72.15 {lb/lb-mole} / 385 {scf/lb-mole} Methane: 1014.44832 {mcf/event} * 1000 {cf/mcf} * 0.594119 {mole fraction} * 16 {lb/lb-mole} / 385 {scf/lb-mole} n-Butane: 1014.44832 {mcf/event} * 1000 {cf/mcf} * 0.032537 {mole fraction} * 58.12 {lb/lb-mole} / 385 {scf/lb-mole} n-Pentane: 1014.44832 {mcf/event} * 1000 {cf/mcf} * 0.007602 {mole fraction} * 72.15 {lb/lb-mole} / 385 {scf/lb-mole} Nitrogen: 1014.44832 {mcf/event} * 1000 {cf/mcf} * 0.030991 {mole fraction} * 28 {lb/lb-mole} / 385 {scf/lb-mole} Propane: 1014.44832 {mcf/event} * 1000 {cf/mcf} * 0.106394 {mole fraction} * 44.1 {lb/lb-mole} / 385 {scf/lb-mole} VOC: Sum of emissions: 12363.03003 {lb/event for Propane} + 4982.78686 {lb/event for n-Butane} + 1428.1082 {lb/event for i-Pentane} + 1445.21812 {lb/event for n-Pentane} + 2022.46504 {lb/event for i-Butane} + 2181.36638 {lb/event for Hexane}</t>
  </si>
  <si>
    <t>02/03/2021 07:19 PM</t>
  </si>
  <si>
    <t>1,3-BUTADIENE</t>
  </si>
  <si>
    <t>46307</t>
  </si>
  <si>
    <t>1-Butene</t>
  </si>
  <si>
    <t>Cis-butene-2</t>
  </si>
  <si>
    <t>Ethane</t>
  </si>
  <si>
    <t>Isobutane</t>
  </si>
  <si>
    <t>Isobutylene</t>
  </si>
  <si>
    <t>Trans-butene-2</t>
  </si>
  <si>
    <t>349940</t>
  </si>
  <si>
    <t>RN100219526</t>
  </si>
  <si>
    <t>HOUSTON PLANT</t>
  </si>
  <si>
    <t>8600 PARK PLACE BLVD; HOUSTON, TX 77017</t>
  </si>
  <si>
    <t>HARRIS</t>
  </si>
  <si>
    <t>02/03/2021 10:46</t>
  </si>
  <si>
    <t>02/03/2021 11:50</t>
  </si>
  <si>
    <t>Plant Flare</t>
  </si>
  <si>
    <t>EP-5</t>
  </si>
  <si>
    <t>Compressor #7 tripped on low RPMs while starting up. Initial attempts to startup Compressor #6 were unsuccessful due to an unknown cause. The compressors are needed for vent gas recovery at the plant, therefore all plant off gas was routed to the plant flare. Technical and root-cause investigations are in progress.</t>
  </si>
  <si>
    <t>Troubleshooting on Gas Compressor #6 was completed, and the compressor was started up. This allowed off gas to be removed from the plant flare and flaring ceased.</t>
  </si>
  <si>
    <t>Flare HRVOC analyzer. The RQ for 1,3 Butadiene was exceeded during this event.</t>
  </si>
  <si>
    <t>02/03/2021 03:51 PM</t>
  </si>
  <si>
    <t>Smoke</t>
  </si>
  <si>
    <t>% OPACITY</t>
  </si>
  <si>
    <t>NSR 81011</t>
  </si>
  <si>
    <t>349881</t>
  </si>
  <si>
    <t>RN100225291</t>
  </si>
  <si>
    <t>OWENS CORNING ROOFING AND ASPHALT IRVING FACILITY</t>
  </si>
  <si>
    <t>201 N NURSERY RD IRVING TX</t>
  </si>
  <si>
    <t>DALLAS</t>
  </si>
  <si>
    <t>02/03/2021 9:30</t>
  </si>
  <si>
    <t>02/09/2021 21:30</t>
  </si>
  <si>
    <t>MAINTENANCE</t>
  </si>
  <si>
    <t>PCC Incinerator</t>
  </si>
  <si>
    <t>3</t>
  </si>
  <si>
    <t>Scheduled maintenance project to change the electrical configuration of the converter blower motor starter; required removing/replacing wiring/equipment and subsequent calibration and troubleshooting. No excess emissions or opacity were observed.</t>
  </si>
  <si>
    <t>None required; no excess emissions or opacity occurred</t>
  </si>
  <si>
    <t>Quantity determination is based upon knowledge of the process and prior, similar projects.</t>
  </si>
  <si>
    <t>02/03/2021 09:16 AM</t>
  </si>
  <si>
    <t>NRSP 154210</t>
  </si>
  <si>
    <t>349731</t>
  </si>
  <si>
    <t>RN100212653</t>
  </si>
  <si>
    <t>SALE RANCH GAS PLANT</t>
  </si>
  <si>
    <t>8.5 MI NNW OF I-20 AND 1.9 MI WSW OF FM 829</t>
  </si>
  <si>
    <t>02/03/2021 7:00</t>
  </si>
  <si>
    <t>02/04/2021 18:04</t>
  </si>
  <si>
    <t>Sale Ranch Gas Plant (SRGP) flared inlet and residue gases from the planned shutdown of the site’s sister facility. SRGP processed all inlet gas possible and the rest that could not be shutout in the field was flared at the gas plant. Additional residue gas production that could not be placed into the sales gas pipeline was also flared.</t>
  </si>
  <si>
    <t>Flaring ended once the sister facility was restarted and processes were lined out along with the field gas balance between the two sites. The site's flare was maintained in constant operation during this event, flare pilots were monitored and no bypassing of the control device occurred.</t>
  </si>
  <si>
    <t>Flaring emissions based upon estimatd gas volumes and event duration. Calculations based upon TCEQ guidance document known as RG-109.</t>
  </si>
  <si>
    <t>01/29/2021 05:52 PM</t>
  </si>
  <si>
    <t>St. Permit 117730</t>
  </si>
  <si>
    <t>349726</t>
  </si>
  <si>
    <t>RN107128977</t>
  </si>
  <si>
    <t>MARTIN COUNTY GAS PLANT</t>
  </si>
  <si>
    <t>FROM I-20 EXIT TX-137 TURN NORTH AT FM 3113 TURN LEFT AT FM 829 TURN RIGHT GO 2.0 MILES TURN LEFT ON FM1212 GO 3.1 MILE TURN RIGHT CR 2701 SITE IS 1.0 MILE ON THE RIGHT</t>
  </si>
  <si>
    <t>02/03/2021 0:00</t>
  </si>
  <si>
    <t>02/03/2021 6:23</t>
  </si>
  <si>
    <t>AIR SHUTDOWN</t>
  </si>
  <si>
    <t>On February 3rd, Martin County Gas Plant had a scheduled shutdown to install a new flare and conduct other maintenance activities within the plant processes. Inlet and residue gases were flared as part of the plant shutdown only. Resulting emissions from this event were below reportable emissions levels.</t>
  </si>
  <si>
    <t>Once the flare was installed and the other plant maintenance activities were completed, controlled plant startup procedure were followed. The site's flare was maintained in constant operation during this event, flare pilots were monitored and no bypassing of the control device occurred.</t>
  </si>
  <si>
    <t>Flaring emissions based upon metered gas volume, gas analysis and event duration. Calculations based upon TCEQ guidance document known as RG-109.</t>
  </si>
  <si>
    <t>01/29/2021 04:15 PM</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</si>
</sst>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51262" TargetMode="External"/><Relationship Id="rId2" Type="http://schemas.openxmlformats.org/officeDocument/2006/relationships/hyperlink" Target="https://www2.tceq.texas.gov/oce/eer/index.cfm?fuseaction=main.getDetails&amp;target=351262" TargetMode="External"/><Relationship Id="rId3" Type="http://schemas.openxmlformats.org/officeDocument/2006/relationships/hyperlink" Target="https://www2.tceq.texas.gov/oce/eer/index.cfm?fuseaction=main.getDetails&amp;target=351262" TargetMode="External"/><Relationship Id="rId4" Type="http://schemas.openxmlformats.org/officeDocument/2006/relationships/hyperlink" Target="https://www2.tceq.texas.gov/oce/eer/index.cfm?fuseaction=main.getDetails&amp;target=350072" TargetMode="External"/><Relationship Id="rId5" Type="http://schemas.openxmlformats.org/officeDocument/2006/relationships/hyperlink" Target="https://www2.tceq.texas.gov/oce/eer/index.cfm?fuseaction=main.getDetails&amp;target=350072" TargetMode="External"/><Relationship Id="rId6" Type="http://schemas.openxmlformats.org/officeDocument/2006/relationships/hyperlink" Target="https://www2.tceq.texas.gov/oce/eer/index.cfm?fuseaction=main.getDetails&amp;target=350072" TargetMode="External"/><Relationship Id="rId7" Type="http://schemas.openxmlformats.org/officeDocument/2006/relationships/hyperlink" Target="https://www2.tceq.texas.gov/oce/eer/index.cfm?fuseaction=main.getDetails&amp;target=350072" TargetMode="External"/><Relationship Id="rId8" Type="http://schemas.openxmlformats.org/officeDocument/2006/relationships/hyperlink" Target="https://www2.tceq.texas.gov/oce/eer/index.cfm?fuseaction=main.getDetails&amp;target=350072" TargetMode="External"/><Relationship Id="rId9" Type="http://schemas.openxmlformats.org/officeDocument/2006/relationships/hyperlink" Target="https://www2.tceq.texas.gov/oce/eer/index.cfm?fuseaction=main.getDetails&amp;target=350072" TargetMode="External"/><Relationship Id="rId10" Type="http://schemas.openxmlformats.org/officeDocument/2006/relationships/hyperlink" Target="https://www2.tceq.texas.gov/oce/eer/index.cfm?fuseaction=main.getDetails&amp;target=350050" TargetMode="External"/><Relationship Id="rId11" Type="http://schemas.openxmlformats.org/officeDocument/2006/relationships/hyperlink" Target="https://www2.tceq.texas.gov/oce/eer/index.cfm?fuseaction=main.getDetails&amp;target=350050" TargetMode="External"/><Relationship Id="rId12" Type="http://schemas.openxmlformats.org/officeDocument/2006/relationships/hyperlink" Target="https://www2.tceq.texas.gov/oce/eer/index.cfm?fuseaction=main.getDetails&amp;target=350050" TargetMode="External"/><Relationship Id="rId13" Type="http://schemas.openxmlformats.org/officeDocument/2006/relationships/hyperlink" Target="https://www2.tceq.texas.gov/oce/eer/index.cfm?fuseaction=main.getDetails&amp;target=350050" TargetMode="External"/><Relationship Id="rId14" Type="http://schemas.openxmlformats.org/officeDocument/2006/relationships/hyperlink" Target="https://www2.tceq.texas.gov/oce/eer/index.cfm?fuseaction=main.getDetails&amp;target=350050" TargetMode="External"/><Relationship Id="rId15" Type="http://schemas.openxmlformats.org/officeDocument/2006/relationships/hyperlink" Target="https://www2.tceq.texas.gov/oce/eer/index.cfm?fuseaction=main.getDetails&amp;target=350050" TargetMode="External"/><Relationship Id="rId16" Type="http://schemas.openxmlformats.org/officeDocument/2006/relationships/hyperlink" Target="https://www2.tceq.texas.gov/oce/eer/index.cfm?fuseaction=main.getDetails&amp;target=350047" TargetMode="External"/><Relationship Id="rId17" Type="http://schemas.openxmlformats.org/officeDocument/2006/relationships/hyperlink" Target="https://www2.tceq.texas.gov/oce/eer/index.cfm?fuseaction=main.getDetails&amp;target=350047" TargetMode="External"/><Relationship Id="rId18" Type="http://schemas.openxmlformats.org/officeDocument/2006/relationships/hyperlink" Target="https://www2.tceq.texas.gov/oce/eer/index.cfm?fuseaction=main.getDetails&amp;target=350047" TargetMode="External"/><Relationship Id="rId19" Type="http://schemas.openxmlformats.org/officeDocument/2006/relationships/hyperlink" Target="https://www2.tceq.texas.gov/oce/eer/index.cfm?fuseaction=main.getDetails&amp;target=350047" TargetMode="External"/><Relationship Id="rId20" Type="http://schemas.openxmlformats.org/officeDocument/2006/relationships/hyperlink" Target="https://www2.tceq.texas.gov/oce/eer/index.cfm?fuseaction=main.getDetails&amp;target=350047" TargetMode="External"/><Relationship Id="rId21" Type="http://schemas.openxmlformats.org/officeDocument/2006/relationships/hyperlink" Target="https://www2.tceq.texas.gov/oce/eer/index.cfm?fuseaction=main.getDetails&amp;target=350031" TargetMode="External"/><Relationship Id="rId22" Type="http://schemas.openxmlformats.org/officeDocument/2006/relationships/hyperlink" Target="https://www2.tceq.texas.gov/oce/eer/index.cfm?fuseaction=main.getDetails&amp;target=350027" TargetMode="External"/><Relationship Id="rId23" Type="http://schemas.openxmlformats.org/officeDocument/2006/relationships/hyperlink" Target="https://www2.tceq.texas.gov/oce/eer/index.cfm?fuseaction=main.getDetails&amp;target=350027" TargetMode="External"/><Relationship Id="rId24" Type="http://schemas.openxmlformats.org/officeDocument/2006/relationships/hyperlink" Target="https://www2.tceq.texas.gov/oce/eer/index.cfm?fuseaction=main.getDetails&amp;target=350027" TargetMode="External"/><Relationship Id="rId25" Type="http://schemas.openxmlformats.org/officeDocument/2006/relationships/hyperlink" Target="https://www2.tceq.texas.gov/oce/eer/index.cfm?fuseaction=main.getDetails&amp;target=350027" TargetMode="External"/><Relationship Id="rId26" Type="http://schemas.openxmlformats.org/officeDocument/2006/relationships/hyperlink" Target="https://www2.tceq.texas.gov/oce/eer/index.cfm?fuseaction=main.getDetails&amp;target=350027" TargetMode="External"/><Relationship Id="rId27" Type="http://schemas.openxmlformats.org/officeDocument/2006/relationships/hyperlink" Target="https://www2.tceq.texas.gov/oce/eer/index.cfm?fuseaction=main.getDetails&amp;target=350027" TargetMode="External"/><Relationship Id="rId28" Type="http://schemas.openxmlformats.org/officeDocument/2006/relationships/hyperlink" Target="https://www2.tceq.texas.gov/oce/eer/index.cfm?fuseaction=main.getDetails&amp;target=350027" TargetMode="External"/><Relationship Id="rId29" Type="http://schemas.openxmlformats.org/officeDocument/2006/relationships/hyperlink" Target="https://www2.tceq.texas.gov/oce/eer/index.cfm?fuseaction=main.getDetails&amp;target=350027" TargetMode="External"/><Relationship Id="rId30" Type="http://schemas.openxmlformats.org/officeDocument/2006/relationships/hyperlink" Target="https://www2.tceq.texas.gov/oce/eer/index.cfm?fuseaction=main.getDetails&amp;target=350027" TargetMode="External"/><Relationship Id="rId31" Type="http://schemas.openxmlformats.org/officeDocument/2006/relationships/hyperlink" Target="https://www2.tceq.texas.gov/oce/eer/index.cfm?fuseaction=main.getDetails&amp;target=350027" TargetMode="External"/><Relationship Id="rId32" Type="http://schemas.openxmlformats.org/officeDocument/2006/relationships/hyperlink" Target="https://www2.tceq.texas.gov/oce/eer/index.cfm?fuseaction=main.getDetails&amp;target=350027" TargetMode="External"/><Relationship Id="rId33" Type="http://schemas.openxmlformats.org/officeDocument/2006/relationships/hyperlink" Target="https://www2.tceq.texas.gov/oce/eer/index.cfm?fuseaction=main.getDetails&amp;target=350027" TargetMode="External"/><Relationship Id="rId34" Type="http://schemas.openxmlformats.org/officeDocument/2006/relationships/hyperlink" Target="https://www2.tceq.texas.gov/oce/eer/index.cfm?fuseaction=main.getDetails&amp;target=350027" TargetMode="External"/><Relationship Id="rId35" Type="http://schemas.openxmlformats.org/officeDocument/2006/relationships/hyperlink" Target="https://www2.tceq.texas.gov/oce/eer/index.cfm?fuseaction=main.getDetails&amp;target=350027" TargetMode="External"/><Relationship Id="rId36" Type="http://schemas.openxmlformats.org/officeDocument/2006/relationships/hyperlink" Target="https://www2.tceq.texas.gov/oce/eer/index.cfm?fuseaction=main.getDetails&amp;target=350027" TargetMode="External"/><Relationship Id="rId37" Type="http://schemas.openxmlformats.org/officeDocument/2006/relationships/hyperlink" Target="https://www2.tceq.texas.gov/oce/eer/index.cfm?fuseaction=main.getDetails&amp;target=350011" TargetMode="External"/><Relationship Id="rId38" Type="http://schemas.openxmlformats.org/officeDocument/2006/relationships/hyperlink" Target="https://www2.tceq.texas.gov/oce/eer/index.cfm?fuseaction=main.getDetails&amp;target=350011" TargetMode="External"/><Relationship Id="rId39" Type="http://schemas.openxmlformats.org/officeDocument/2006/relationships/hyperlink" Target="https://www2.tceq.texas.gov/oce/eer/index.cfm?fuseaction=main.getDetails&amp;target=350011" TargetMode="External"/><Relationship Id="rId40" Type="http://schemas.openxmlformats.org/officeDocument/2006/relationships/hyperlink" Target="https://www2.tceq.texas.gov/oce/eer/index.cfm?fuseaction=main.getDetails&amp;target=350011" TargetMode="External"/><Relationship Id="rId41" Type="http://schemas.openxmlformats.org/officeDocument/2006/relationships/hyperlink" Target="https://www2.tceq.texas.gov/oce/eer/index.cfm?fuseaction=main.getDetails&amp;target=350011" TargetMode="External"/><Relationship Id="rId42" Type="http://schemas.openxmlformats.org/officeDocument/2006/relationships/hyperlink" Target="https://www2.tceq.texas.gov/oce/eer/index.cfm?fuseaction=main.getDetails&amp;target=349974" TargetMode="External"/><Relationship Id="rId43" Type="http://schemas.openxmlformats.org/officeDocument/2006/relationships/hyperlink" Target="https://www2.tceq.texas.gov/oce/eer/index.cfm?fuseaction=main.getDetails&amp;target=349974" TargetMode="External"/><Relationship Id="rId44" Type="http://schemas.openxmlformats.org/officeDocument/2006/relationships/hyperlink" Target="https://www2.tceq.texas.gov/oce/eer/index.cfm?fuseaction=main.getDetails&amp;target=349974" TargetMode="External"/><Relationship Id="rId45" Type="http://schemas.openxmlformats.org/officeDocument/2006/relationships/hyperlink" Target="https://www2.tceq.texas.gov/oce/eer/index.cfm?fuseaction=main.getDetails&amp;target=349974" TargetMode="External"/><Relationship Id="rId46" Type="http://schemas.openxmlformats.org/officeDocument/2006/relationships/hyperlink" Target="https://www2.tceq.texas.gov/oce/eer/index.cfm?fuseaction=main.getDetails&amp;target=349974" TargetMode="External"/><Relationship Id="rId47" Type="http://schemas.openxmlformats.org/officeDocument/2006/relationships/hyperlink" Target="https://www2.tceq.texas.gov/oce/eer/index.cfm?fuseaction=main.getDetails&amp;target=349974" TargetMode="External"/><Relationship Id="rId48" Type="http://schemas.openxmlformats.org/officeDocument/2006/relationships/hyperlink" Target="https://www2.tceq.texas.gov/oce/eer/index.cfm?fuseaction=main.getDetails&amp;target=349974" TargetMode="External"/><Relationship Id="rId49" Type="http://schemas.openxmlformats.org/officeDocument/2006/relationships/hyperlink" Target="https://www2.tceq.texas.gov/oce/eer/index.cfm?fuseaction=main.getDetails&amp;target=349974" TargetMode="External"/><Relationship Id="rId50" Type="http://schemas.openxmlformats.org/officeDocument/2006/relationships/hyperlink" Target="https://www2.tceq.texas.gov/oce/eer/index.cfm?fuseaction=main.getDetails&amp;target=349974" TargetMode="External"/><Relationship Id="rId51" Type="http://schemas.openxmlformats.org/officeDocument/2006/relationships/hyperlink" Target="https://www2.tceq.texas.gov/oce/eer/index.cfm?fuseaction=main.getDetails&amp;target=349974" TargetMode="External"/><Relationship Id="rId52" Type="http://schemas.openxmlformats.org/officeDocument/2006/relationships/hyperlink" Target="https://www2.tceq.texas.gov/oce/eer/index.cfm?fuseaction=main.getDetails&amp;target=349974" TargetMode="External"/><Relationship Id="rId53" Type="http://schemas.openxmlformats.org/officeDocument/2006/relationships/hyperlink" Target="https://www2.tceq.texas.gov/oce/eer/index.cfm?fuseaction=main.getDetails&amp;target=349974" TargetMode="External"/><Relationship Id="rId54" Type="http://schemas.openxmlformats.org/officeDocument/2006/relationships/hyperlink" Target="https://www2.tceq.texas.gov/oce/eer/index.cfm?fuseaction=main.getDetails&amp;target=349974" TargetMode="External"/><Relationship Id="rId55" Type="http://schemas.openxmlformats.org/officeDocument/2006/relationships/hyperlink" Target="https://www2.tceq.texas.gov/oce/eer/index.cfm?fuseaction=main.getDetails&amp;target=349974" TargetMode="External"/><Relationship Id="rId56" Type="http://schemas.openxmlformats.org/officeDocument/2006/relationships/hyperlink" Target="https://www2.tceq.texas.gov/oce/eer/index.cfm?fuseaction=main.getDetails&amp;target=349974" TargetMode="External"/><Relationship Id="rId57" Type="http://schemas.openxmlformats.org/officeDocument/2006/relationships/hyperlink" Target="https://www2.tceq.texas.gov/oce/eer/index.cfm?fuseaction=main.getDetails&amp;target=349974" TargetMode="External"/><Relationship Id="rId58" Type="http://schemas.openxmlformats.org/officeDocument/2006/relationships/hyperlink" Target="https://www2.tceq.texas.gov/oce/eer/index.cfm?fuseaction=main.getDetails&amp;target=349974" TargetMode="External"/><Relationship Id="rId59" Type="http://schemas.openxmlformats.org/officeDocument/2006/relationships/hyperlink" Target="https://www2.tceq.texas.gov/oce/eer/index.cfm?fuseaction=main.getDetails&amp;target=349974" TargetMode="External"/><Relationship Id="rId60" Type="http://schemas.openxmlformats.org/officeDocument/2006/relationships/hyperlink" Target="https://www2.tceq.texas.gov/oce/eer/index.cfm?fuseaction=main.getDetails&amp;target=349974" TargetMode="External"/><Relationship Id="rId61" Type="http://schemas.openxmlformats.org/officeDocument/2006/relationships/hyperlink" Target="https://www2.tceq.texas.gov/oce/eer/index.cfm?fuseaction=main.getDetails&amp;target=349974" TargetMode="External"/><Relationship Id="rId62" Type="http://schemas.openxmlformats.org/officeDocument/2006/relationships/hyperlink" Target="https://www2.tceq.texas.gov/oce/eer/index.cfm?fuseaction=main.getDetails&amp;target=349974" TargetMode="External"/><Relationship Id="rId63" Type="http://schemas.openxmlformats.org/officeDocument/2006/relationships/hyperlink" Target="https://www2.tceq.texas.gov/oce/eer/index.cfm?fuseaction=main.getDetails&amp;target=349974" TargetMode="External"/><Relationship Id="rId64" Type="http://schemas.openxmlformats.org/officeDocument/2006/relationships/hyperlink" Target="https://www2.tceq.texas.gov/oce/eer/index.cfm?fuseaction=main.getDetails&amp;target=349974" TargetMode="External"/><Relationship Id="rId65" Type="http://schemas.openxmlformats.org/officeDocument/2006/relationships/hyperlink" Target="https://www2.tceq.texas.gov/oce/eer/index.cfm?fuseaction=main.getDetails&amp;target=349974" TargetMode="External"/><Relationship Id="rId66" Type="http://schemas.openxmlformats.org/officeDocument/2006/relationships/hyperlink" Target="https://www2.tceq.texas.gov/oce/eer/index.cfm?fuseaction=main.getDetails&amp;target=349974" TargetMode="External"/><Relationship Id="rId67" Type="http://schemas.openxmlformats.org/officeDocument/2006/relationships/hyperlink" Target="https://www2.tceq.texas.gov/oce/eer/index.cfm?fuseaction=main.getDetails&amp;target=349974" TargetMode="External"/><Relationship Id="rId68" Type="http://schemas.openxmlformats.org/officeDocument/2006/relationships/hyperlink" Target="https://www2.tceq.texas.gov/oce/eer/index.cfm?fuseaction=main.getDetails&amp;target=349974" TargetMode="External"/><Relationship Id="rId69" Type="http://schemas.openxmlformats.org/officeDocument/2006/relationships/hyperlink" Target="https://www2.tceq.texas.gov/oce/eer/index.cfm?fuseaction=main.getDetails&amp;target=349974" TargetMode="External"/><Relationship Id="rId70" Type="http://schemas.openxmlformats.org/officeDocument/2006/relationships/hyperlink" Target="https://www2.tceq.texas.gov/oce/eer/index.cfm?fuseaction=main.getDetails&amp;target=349974" TargetMode="External"/><Relationship Id="rId71" Type="http://schemas.openxmlformats.org/officeDocument/2006/relationships/hyperlink" Target="https://www2.tceq.texas.gov/oce/eer/index.cfm?fuseaction=main.getDetails&amp;target=349974" TargetMode="External"/><Relationship Id="rId72" Type="http://schemas.openxmlformats.org/officeDocument/2006/relationships/hyperlink" Target="https://www2.tceq.texas.gov/oce/eer/index.cfm?fuseaction=main.getDetails&amp;target=349973" TargetMode="External"/><Relationship Id="rId73" Type="http://schemas.openxmlformats.org/officeDocument/2006/relationships/hyperlink" Target="https://www2.tceq.texas.gov/oce/eer/index.cfm?fuseaction=main.getDetails&amp;target=349973" TargetMode="External"/><Relationship Id="rId74" Type="http://schemas.openxmlformats.org/officeDocument/2006/relationships/hyperlink" Target="https://www2.tceq.texas.gov/oce/eer/index.cfm?fuseaction=main.getDetails&amp;target=349954" TargetMode="External"/><Relationship Id="rId75" Type="http://schemas.openxmlformats.org/officeDocument/2006/relationships/hyperlink" Target="https://www2.tceq.texas.gov/oce/eer/index.cfm?fuseaction=main.getDetails&amp;target=349954" TargetMode="External"/><Relationship Id="rId76" Type="http://schemas.openxmlformats.org/officeDocument/2006/relationships/hyperlink" Target="https://www2.tceq.texas.gov/oce/eer/index.cfm?fuseaction=main.getDetails&amp;target=349954" TargetMode="External"/><Relationship Id="rId77" Type="http://schemas.openxmlformats.org/officeDocument/2006/relationships/hyperlink" Target="https://www2.tceq.texas.gov/oce/eer/index.cfm?fuseaction=main.getDetails&amp;target=349954" TargetMode="External"/><Relationship Id="rId78" Type="http://schemas.openxmlformats.org/officeDocument/2006/relationships/hyperlink" Target="https://www2.tceq.texas.gov/oce/eer/index.cfm?fuseaction=main.getDetails&amp;target=349954" TargetMode="External"/><Relationship Id="rId79" Type="http://schemas.openxmlformats.org/officeDocument/2006/relationships/hyperlink" Target="https://www2.tceq.texas.gov/oce/eer/index.cfm?fuseaction=main.getDetails&amp;target=349953" TargetMode="External"/><Relationship Id="rId80" Type="http://schemas.openxmlformats.org/officeDocument/2006/relationships/hyperlink" Target="https://www2.tceq.texas.gov/oce/eer/index.cfm?fuseaction=main.getDetails&amp;target=349953" TargetMode="External"/><Relationship Id="rId81" Type="http://schemas.openxmlformats.org/officeDocument/2006/relationships/hyperlink" Target="https://www2.tceq.texas.gov/oce/eer/index.cfm?fuseaction=main.getDetails&amp;target=349953" TargetMode="External"/><Relationship Id="rId82" Type="http://schemas.openxmlformats.org/officeDocument/2006/relationships/hyperlink" Target="https://www2.tceq.texas.gov/oce/eer/index.cfm?fuseaction=main.getDetails&amp;target=349953" TargetMode="External"/><Relationship Id="rId83" Type="http://schemas.openxmlformats.org/officeDocument/2006/relationships/hyperlink" Target="https://www2.tceq.texas.gov/oce/eer/index.cfm?fuseaction=main.getDetails&amp;target=349953" TargetMode="External"/><Relationship Id="rId84" Type="http://schemas.openxmlformats.org/officeDocument/2006/relationships/hyperlink" Target="https://www2.tceq.texas.gov/oce/eer/index.cfm?fuseaction=main.getDetails&amp;target=349952" TargetMode="External"/><Relationship Id="rId85" Type="http://schemas.openxmlformats.org/officeDocument/2006/relationships/hyperlink" Target="https://www2.tceq.texas.gov/oce/eer/index.cfm?fuseaction=main.getDetails&amp;target=349952" TargetMode="External"/><Relationship Id="rId86" Type="http://schemas.openxmlformats.org/officeDocument/2006/relationships/hyperlink" Target="https://www2.tceq.texas.gov/oce/eer/index.cfm?fuseaction=main.getDetails&amp;target=349952" TargetMode="External"/><Relationship Id="rId87" Type="http://schemas.openxmlformats.org/officeDocument/2006/relationships/hyperlink" Target="https://www2.tceq.texas.gov/oce/eer/index.cfm?fuseaction=main.getDetails&amp;target=349952" TargetMode="External"/><Relationship Id="rId88" Type="http://schemas.openxmlformats.org/officeDocument/2006/relationships/hyperlink" Target="https://www2.tceq.texas.gov/oce/eer/index.cfm?fuseaction=main.getDetails&amp;target=349952" TargetMode="External"/><Relationship Id="rId89" Type="http://schemas.openxmlformats.org/officeDocument/2006/relationships/hyperlink" Target="https://www2.tceq.texas.gov/oce/eer/index.cfm?fuseaction=main.getDetails&amp;target=349952" TargetMode="External"/><Relationship Id="rId90" Type="http://schemas.openxmlformats.org/officeDocument/2006/relationships/hyperlink" Target="https://www2.tceq.texas.gov/oce/eer/index.cfm?fuseaction=main.getDetails&amp;target=349951" TargetMode="External"/><Relationship Id="rId91" Type="http://schemas.openxmlformats.org/officeDocument/2006/relationships/hyperlink" Target="https://www2.tceq.texas.gov/oce/eer/index.cfm?fuseaction=main.getDetails&amp;target=349951" TargetMode="External"/><Relationship Id="rId92" Type="http://schemas.openxmlformats.org/officeDocument/2006/relationships/hyperlink" Target="https://www2.tceq.texas.gov/oce/eer/index.cfm?fuseaction=main.getDetails&amp;target=349940" TargetMode="External"/><Relationship Id="rId93" Type="http://schemas.openxmlformats.org/officeDocument/2006/relationships/hyperlink" Target="https://www2.tceq.texas.gov/oce/eer/index.cfm?fuseaction=main.getDetails&amp;target=349940" TargetMode="External"/><Relationship Id="rId94" Type="http://schemas.openxmlformats.org/officeDocument/2006/relationships/hyperlink" Target="https://www2.tceq.texas.gov/oce/eer/index.cfm?fuseaction=main.getDetails&amp;target=349940" TargetMode="External"/><Relationship Id="rId95" Type="http://schemas.openxmlformats.org/officeDocument/2006/relationships/hyperlink" Target="https://www2.tceq.texas.gov/oce/eer/index.cfm?fuseaction=main.getDetails&amp;target=349940" TargetMode="External"/><Relationship Id="rId96" Type="http://schemas.openxmlformats.org/officeDocument/2006/relationships/hyperlink" Target="https://www2.tceq.texas.gov/oce/eer/index.cfm?fuseaction=main.getDetails&amp;target=349940" TargetMode="External"/><Relationship Id="rId97" Type="http://schemas.openxmlformats.org/officeDocument/2006/relationships/hyperlink" Target="https://www2.tceq.texas.gov/oce/eer/index.cfm?fuseaction=main.getDetails&amp;target=349940" TargetMode="External"/><Relationship Id="rId98" Type="http://schemas.openxmlformats.org/officeDocument/2006/relationships/hyperlink" Target="https://www2.tceq.texas.gov/oce/eer/index.cfm?fuseaction=main.getDetails&amp;target=349940" TargetMode="External"/><Relationship Id="rId99" Type="http://schemas.openxmlformats.org/officeDocument/2006/relationships/hyperlink" Target="https://www2.tceq.texas.gov/oce/eer/index.cfm?fuseaction=main.getDetails&amp;target=349940" TargetMode="External"/><Relationship Id="rId100" Type="http://schemas.openxmlformats.org/officeDocument/2006/relationships/hyperlink" Target="https://www2.tceq.texas.gov/oce/eer/index.cfm?fuseaction=main.getDetails&amp;target=349940" TargetMode="External"/><Relationship Id="rId101" Type="http://schemas.openxmlformats.org/officeDocument/2006/relationships/hyperlink" Target="https://www2.tceq.texas.gov/oce/eer/index.cfm?fuseaction=main.getDetails&amp;target=349940" TargetMode="External"/><Relationship Id="rId102" Type="http://schemas.openxmlformats.org/officeDocument/2006/relationships/hyperlink" Target="https://www2.tceq.texas.gov/oce/eer/index.cfm?fuseaction=main.getDetails&amp;target=349940" TargetMode="External"/><Relationship Id="rId103" Type="http://schemas.openxmlformats.org/officeDocument/2006/relationships/hyperlink" Target="https://www2.tceq.texas.gov/oce/eer/index.cfm?fuseaction=main.getDetails&amp;target=349940" TargetMode="External"/><Relationship Id="rId104" Type="http://schemas.openxmlformats.org/officeDocument/2006/relationships/hyperlink" Target="https://www2.tceq.texas.gov/oce/eer/index.cfm?fuseaction=main.getDetails&amp;target=349940" TargetMode="External"/><Relationship Id="rId105" Type="http://schemas.openxmlformats.org/officeDocument/2006/relationships/hyperlink" Target="https://www2.tceq.texas.gov/oce/eer/index.cfm?fuseaction=main.getDetails&amp;target=349940" TargetMode="External"/><Relationship Id="rId106" Type="http://schemas.openxmlformats.org/officeDocument/2006/relationships/hyperlink" Target="https://www2.tceq.texas.gov/oce/eer/index.cfm?fuseaction=main.getDetails&amp;target=349881" TargetMode="External"/><Relationship Id="rId107" Type="http://schemas.openxmlformats.org/officeDocument/2006/relationships/hyperlink" Target="https://www2.tceq.texas.gov/oce/eer/index.cfm?fuseaction=main.getDetails&amp;target=349731" TargetMode="External"/><Relationship Id="rId108" Type="http://schemas.openxmlformats.org/officeDocument/2006/relationships/hyperlink" Target="https://www2.tceq.texas.gov/oce/eer/index.cfm?fuseaction=main.getDetails&amp;target=349731" TargetMode="External"/><Relationship Id="rId109" Type="http://schemas.openxmlformats.org/officeDocument/2006/relationships/hyperlink" Target="https://www2.tceq.texas.gov/oce/eer/index.cfm?fuseaction=main.getDetails&amp;target=349731" TargetMode="External"/><Relationship Id="rId110" Type="http://schemas.openxmlformats.org/officeDocument/2006/relationships/hyperlink" Target="https://www2.tceq.texas.gov/oce/eer/index.cfm?fuseaction=main.getDetails&amp;target=349731" TargetMode="External"/><Relationship Id="rId111" Type="http://schemas.openxmlformats.org/officeDocument/2006/relationships/hyperlink" Target="https://www2.tceq.texas.gov/oce/eer/index.cfm?fuseaction=main.getDetails&amp;target=349731" TargetMode="External"/><Relationship Id="rId112" Type="http://schemas.openxmlformats.org/officeDocument/2006/relationships/hyperlink" Target="https://www2.tceq.texas.gov/oce/eer/index.cfm?fuseaction=main.getDetails&amp;target=349731" TargetMode="External"/><Relationship Id="rId113" Type="http://schemas.openxmlformats.org/officeDocument/2006/relationships/hyperlink" Target="https://www2.tceq.texas.gov/oce/eer/index.cfm?fuseaction=main.getDetails&amp;target=34972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51262" TargetMode="External"/><Relationship Id="rId2" Type="http://schemas.openxmlformats.org/officeDocument/2006/relationships/hyperlink" Target="https://www2.tceq.texas.gov/oce/eer/index.cfm?fuseaction=main.getDetails&amp;target=350072" TargetMode="External"/><Relationship Id="rId3" Type="http://schemas.openxmlformats.org/officeDocument/2006/relationships/hyperlink" Target="https://www2.tceq.texas.gov/oce/eer/index.cfm?fuseaction=main.getDetails&amp;target=350050" TargetMode="External"/><Relationship Id="rId4" Type="http://schemas.openxmlformats.org/officeDocument/2006/relationships/hyperlink" Target="https://www2.tceq.texas.gov/oce/eer/index.cfm?fuseaction=main.getDetails&amp;target=350047" TargetMode="External"/><Relationship Id="rId5" Type="http://schemas.openxmlformats.org/officeDocument/2006/relationships/hyperlink" Target="https://www2.tceq.texas.gov/oce/eer/index.cfm?fuseaction=main.getDetails&amp;target=350031" TargetMode="External"/><Relationship Id="rId6" Type="http://schemas.openxmlformats.org/officeDocument/2006/relationships/hyperlink" Target="https://www2.tceq.texas.gov/oce/eer/index.cfm?fuseaction=main.getDetails&amp;target=350027" TargetMode="External"/><Relationship Id="rId7" Type="http://schemas.openxmlformats.org/officeDocument/2006/relationships/hyperlink" Target="https://www2.tceq.texas.gov/oce/eer/index.cfm?fuseaction=main.getDetails&amp;target=350011" TargetMode="External"/><Relationship Id="rId8" Type="http://schemas.openxmlformats.org/officeDocument/2006/relationships/hyperlink" Target="https://www2.tceq.texas.gov/oce/eer/index.cfm?fuseaction=main.getDetails&amp;target=349974" TargetMode="External"/><Relationship Id="rId9" Type="http://schemas.openxmlformats.org/officeDocument/2006/relationships/hyperlink" Target="https://www2.tceq.texas.gov/oce/eer/index.cfm?fuseaction=main.getDetails&amp;target=349973" TargetMode="External"/><Relationship Id="rId10" Type="http://schemas.openxmlformats.org/officeDocument/2006/relationships/hyperlink" Target="https://www2.tceq.texas.gov/oce/eer/index.cfm?fuseaction=main.getDetails&amp;target=349954" TargetMode="External"/><Relationship Id="rId11" Type="http://schemas.openxmlformats.org/officeDocument/2006/relationships/hyperlink" Target="https://www2.tceq.texas.gov/oce/eer/index.cfm?fuseaction=main.getDetails&amp;target=349953" TargetMode="External"/><Relationship Id="rId12" Type="http://schemas.openxmlformats.org/officeDocument/2006/relationships/hyperlink" Target="https://www2.tceq.texas.gov/oce/eer/index.cfm?fuseaction=main.getDetails&amp;target=349952" TargetMode="External"/><Relationship Id="rId13" Type="http://schemas.openxmlformats.org/officeDocument/2006/relationships/hyperlink" Target="https://www2.tceq.texas.gov/oce/eer/index.cfm?fuseaction=main.getDetails&amp;target=349951" TargetMode="External"/><Relationship Id="rId14" Type="http://schemas.openxmlformats.org/officeDocument/2006/relationships/hyperlink" Target="https://www2.tceq.texas.gov/oce/eer/index.cfm?fuseaction=main.getDetails&amp;target=349940" TargetMode="External"/><Relationship Id="rId15" Type="http://schemas.openxmlformats.org/officeDocument/2006/relationships/hyperlink" Target="https://www2.tceq.texas.gov/oce/eer/index.cfm?fuseaction=main.getDetails&amp;target=349881" TargetMode="External"/><Relationship Id="rId16" Type="http://schemas.openxmlformats.org/officeDocument/2006/relationships/hyperlink" Target="https://www2.tceq.texas.gov/oce/eer/index.cfm?fuseaction=main.getDetails&amp;target=349731" TargetMode="External"/><Relationship Id="rId17" Type="http://schemas.openxmlformats.org/officeDocument/2006/relationships/hyperlink" Target="https://www2.tceq.texas.gov/oce/eer/index.cfm?fuseaction=main.getDetails&amp;target=349726" TargetMode="External"/></Relationships>
</file>

<file path=xl/worksheets/sheet1.xml><?xml version="1.0" encoding="utf-8"?>
<worksheet xmlns="http://schemas.openxmlformats.org/spreadsheetml/2006/main" xmlns:r="http://schemas.openxmlformats.org/officeDocument/2006/relationships">
  <dimension ref="A1:AA114"/>
  <sheetViews>
    <sheetView tabSelected="1" workbookViewId="0"/>
  </sheetViews>
  <sheetFormatPr defaultRowHeight="15"/>
  <sheetData>
    <row r="1" spans="1:2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c r="A2" s="1" t="s">
        <v>34</v>
      </c>
      <c r="B2" t="s">
        <v>35</v>
      </c>
      <c r="C2" t="s">
        <v>36</v>
      </c>
      <c r="D2" t="s">
        <v>37</v>
      </c>
      <c r="E2" t="s">
        <v>38</v>
      </c>
      <c r="F2">
        <v>7</v>
      </c>
      <c r="G2" t="s">
        <v>39</v>
      </c>
      <c r="H2" t="s">
        <v>40</v>
      </c>
      <c r="I2" t="s">
        <v>41</v>
      </c>
      <c r="J2" t="s">
        <v>42</v>
      </c>
      <c r="K2" t="s">
        <v>43</v>
      </c>
      <c r="L2" t="s">
        <v>28</v>
      </c>
      <c r="M2">
        <v>3309.46</v>
      </c>
      <c r="P2" t="s">
        <v>29</v>
      </c>
      <c r="Q2">
        <v>0</v>
      </c>
      <c r="R2" t="s">
        <v>30</v>
      </c>
      <c r="S2" t="s">
        <v>31</v>
      </c>
      <c r="U2" t="s">
        <v>44</v>
      </c>
      <c r="V2" t="s">
        <v>45</v>
      </c>
      <c r="W2" t="s">
        <v>46</v>
      </c>
      <c r="X2" t="s">
        <v>47</v>
      </c>
      <c r="Y2">
        <f>(H2-G2)*24</f>
        <v>0</v>
      </c>
      <c r="Z2">
        <f>M2/Y2</f>
        <v>0</v>
      </c>
      <c r="AA2">
        <f>IF(Z2&gt;=Q2,"Y","N")</f>
        <v>0</v>
      </c>
    </row>
    <row r="3" spans="1:27">
      <c r="A3" s="1" t="s">
        <v>34</v>
      </c>
      <c r="B3" t="s">
        <v>35</v>
      </c>
      <c r="C3" t="s">
        <v>36</v>
      </c>
      <c r="D3" t="s">
        <v>37</v>
      </c>
      <c r="E3" t="s">
        <v>38</v>
      </c>
      <c r="F3">
        <v>7</v>
      </c>
      <c r="G3" t="s">
        <v>39</v>
      </c>
      <c r="H3" t="s">
        <v>40</v>
      </c>
      <c r="I3" t="s">
        <v>41</v>
      </c>
      <c r="J3" t="s">
        <v>42</v>
      </c>
      <c r="K3" t="s">
        <v>43</v>
      </c>
      <c r="L3" t="s">
        <v>32</v>
      </c>
      <c r="M3">
        <v>5911.12</v>
      </c>
      <c r="P3" t="s">
        <v>29</v>
      </c>
      <c r="Q3">
        <v>0</v>
      </c>
      <c r="R3" t="s">
        <v>30</v>
      </c>
      <c r="S3" t="s">
        <v>31</v>
      </c>
      <c r="U3" t="s">
        <v>44</v>
      </c>
      <c r="V3" t="s">
        <v>45</v>
      </c>
      <c r="W3" t="s">
        <v>46</v>
      </c>
      <c r="X3" t="s">
        <v>47</v>
      </c>
      <c r="Y3">
        <f>(H3-G3)*24</f>
        <v>0</v>
      </c>
      <c r="Z3">
        <f>M3/Y3</f>
        <v>0</v>
      </c>
      <c r="AA3">
        <f>IF(Z3&gt;=Q3,"Y","N")</f>
        <v>0</v>
      </c>
    </row>
    <row r="4" spans="1:27">
      <c r="A4" s="1" t="s">
        <v>34</v>
      </c>
      <c r="B4" t="s">
        <v>35</v>
      </c>
      <c r="C4" t="s">
        <v>36</v>
      </c>
      <c r="D4" t="s">
        <v>37</v>
      </c>
      <c r="E4" t="s">
        <v>38</v>
      </c>
      <c r="F4">
        <v>7</v>
      </c>
      <c r="G4" t="s">
        <v>39</v>
      </c>
      <c r="H4" t="s">
        <v>40</v>
      </c>
      <c r="I4" t="s">
        <v>41</v>
      </c>
      <c r="J4" t="s">
        <v>42</v>
      </c>
      <c r="K4" t="s">
        <v>43</v>
      </c>
      <c r="L4" t="s">
        <v>33</v>
      </c>
      <c r="M4">
        <v>1657.6</v>
      </c>
      <c r="P4" t="s">
        <v>29</v>
      </c>
      <c r="Q4">
        <v>0</v>
      </c>
      <c r="R4" t="s">
        <v>30</v>
      </c>
      <c r="S4" t="s">
        <v>31</v>
      </c>
      <c r="U4" t="s">
        <v>44</v>
      </c>
      <c r="V4" t="s">
        <v>45</v>
      </c>
      <c r="W4" t="s">
        <v>46</v>
      </c>
      <c r="X4" t="s">
        <v>47</v>
      </c>
      <c r="Y4">
        <f>(H4-G4)*24</f>
        <v>0</v>
      </c>
      <c r="Z4">
        <f>M4/Y4</f>
        <v>0</v>
      </c>
      <c r="AA4">
        <f>IF(Z4&gt;=Q4,"Y","N")</f>
        <v>0</v>
      </c>
    </row>
    <row r="5" spans="1:27">
      <c r="A5" s="1" t="s">
        <v>54</v>
      </c>
      <c r="B5" t="s">
        <v>55</v>
      </c>
      <c r="C5" t="s">
        <v>56</v>
      </c>
      <c r="D5" t="s">
        <v>57</v>
      </c>
      <c r="E5" t="s">
        <v>58</v>
      </c>
      <c r="F5">
        <v>1</v>
      </c>
      <c r="G5" t="s">
        <v>59</v>
      </c>
      <c r="H5" t="s">
        <v>60</v>
      </c>
      <c r="I5" t="s">
        <v>41</v>
      </c>
      <c r="J5" t="s">
        <v>61</v>
      </c>
      <c r="K5" t="s">
        <v>62</v>
      </c>
      <c r="L5" t="s">
        <v>28</v>
      </c>
      <c r="M5">
        <v>0.213</v>
      </c>
      <c r="P5" t="s">
        <v>29</v>
      </c>
      <c r="Q5">
        <v>0</v>
      </c>
      <c r="R5" t="s">
        <v>30</v>
      </c>
      <c r="S5" t="s">
        <v>48</v>
      </c>
      <c r="U5" t="s">
        <v>63</v>
      </c>
      <c r="V5" t="s">
        <v>63</v>
      </c>
      <c r="W5" t="s">
        <v>64</v>
      </c>
      <c r="X5" t="s">
        <v>65</v>
      </c>
      <c r="Y5">
        <f>(H5-G5)*24</f>
        <v>0</v>
      </c>
      <c r="Z5">
        <f>M5/Y5</f>
        <v>0</v>
      </c>
      <c r="AA5">
        <f>IF(Z5&gt;=Q5,"Y","N")</f>
        <v>0</v>
      </c>
    </row>
    <row r="6" spans="1:27">
      <c r="A6" s="1" t="s">
        <v>54</v>
      </c>
      <c r="B6" t="s">
        <v>55</v>
      </c>
      <c r="C6" t="s">
        <v>56</v>
      </c>
      <c r="D6" t="s">
        <v>57</v>
      </c>
      <c r="E6" t="s">
        <v>58</v>
      </c>
      <c r="F6">
        <v>1</v>
      </c>
      <c r="G6" t="s">
        <v>59</v>
      </c>
      <c r="H6" t="s">
        <v>60</v>
      </c>
      <c r="I6" t="s">
        <v>41</v>
      </c>
      <c r="J6" t="s">
        <v>61</v>
      </c>
      <c r="K6" t="s">
        <v>62</v>
      </c>
      <c r="L6" t="s">
        <v>49</v>
      </c>
      <c r="M6">
        <v>8.65</v>
      </c>
      <c r="P6" t="s">
        <v>29</v>
      </c>
      <c r="Q6">
        <v>0</v>
      </c>
      <c r="R6" t="s">
        <v>30</v>
      </c>
      <c r="S6" t="s">
        <v>48</v>
      </c>
      <c r="U6" t="s">
        <v>63</v>
      </c>
      <c r="V6" t="s">
        <v>63</v>
      </c>
      <c r="W6" t="s">
        <v>64</v>
      </c>
      <c r="X6" t="s">
        <v>65</v>
      </c>
      <c r="Y6">
        <f>(H6-G6)*24</f>
        <v>0</v>
      </c>
      <c r="Z6">
        <f>M6/Y6</f>
        <v>0</v>
      </c>
      <c r="AA6">
        <f>IF(Z6&gt;=Q6,"Y","N")</f>
        <v>0</v>
      </c>
    </row>
    <row r="7" spans="1:27">
      <c r="A7" s="1" t="s">
        <v>54</v>
      </c>
      <c r="B7" t="s">
        <v>55</v>
      </c>
      <c r="C7" t="s">
        <v>56</v>
      </c>
      <c r="D7" t="s">
        <v>57</v>
      </c>
      <c r="E7" t="s">
        <v>58</v>
      </c>
      <c r="F7">
        <v>1</v>
      </c>
      <c r="G7" t="s">
        <v>59</v>
      </c>
      <c r="H7" t="s">
        <v>60</v>
      </c>
      <c r="I7" t="s">
        <v>41</v>
      </c>
      <c r="J7" t="s">
        <v>61</v>
      </c>
      <c r="K7" t="s">
        <v>62</v>
      </c>
      <c r="L7" t="s">
        <v>50</v>
      </c>
      <c r="M7">
        <v>0.003</v>
      </c>
      <c r="P7" t="s">
        <v>29</v>
      </c>
      <c r="Q7">
        <v>0</v>
      </c>
      <c r="R7" t="s">
        <v>30</v>
      </c>
      <c r="S7" t="s">
        <v>48</v>
      </c>
      <c r="U7" t="s">
        <v>63</v>
      </c>
      <c r="V7" t="s">
        <v>63</v>
      </c>
      <c r="W7" t="s">
        <v>64</v>
      </c>
      <c r="X7" t="s">
        <v>65</v>
      </c>
      <c r="Y7">
        <f>(H7-G7)*24</f>
        <v>0</v>
      </c>
      <c r="Z7">
        <f>M7/Y7</f>
        <v>0</v>
      </c>
      <c r="AA7">
        <f>IF(Z7&gt;=Q7,"Y","N")</f>
        <v>0</v>
      </c>
    </row>
    <row r="8" spans="1:27">
      <c r="A8" s="1" t="s">
        <v>54</v>
      </c>
      <c r="B8" t="s">
        <v>55</v>
      </c>
      <c r="C8" t="s">
        <v>56</v>
      </c>
      <c r="D8" t="s">
        <v>57</v>
      </c>
      <c r="E8" t="s">
        <v>58</v>
      </c>
      <c r="F8">
        <v>1</v>
      </c>
      <c r="G8" t="s">
        <v>59</v>
      </c>
      <c r="H8" t="s">
        <v>60</v>
      </c>
      <c r="I8" t="s">
        <v>41</v>
      </c>
      <c r="J8" t="s">
        <v>61</v>
      </c>
      <c r="K8" t="s">
        <v>62</v>
      </c>
      <c r="L8" t="s">
        <v>51</v>
      </c>
      <c r="M8">
        <v>0.025</v>
      </c>
      <c r="P8" t="s">
        <v>29</v>
      </c>
      <c r="Q8">
        <v>0</v>
      </c>
      <c r="R8" t="s">
        <v>30</v>
      </c>
      <c r="S8" t="s">
        <v>48</v>
      </c>
      <c r="U8" t="s">
        <v>63</v>
      </c>
      <c r="V8" t="s">
        <v>63</v>
      </c>
      <c r="W8" t="s">
        <v>64</v>
      </c>
      <c r="X8" t="s">
        <v>65</v>
      </c>
      <c r="Y8">
        <f>(H8-G8)*24</f>
        <v>0</v>
      </c>
      <c r="Z8">
        <f>M8/Y8</f>
        <v>0</v>
      </c>
      <c r="AA8">
        <f>IF(Z8&gt;=Q8,"Y","N")</f>
        <v>0</v>
      </c>
    </row>
    <row r="9" spans="1:27">
      <c r="A9" s="1" t="s">
        <v>54</v>
      </c>
      <c r="B9" t="s">
        <v>55</v>
      </c>
      <c r="C9" t="s">
        <v>56</v>
      </c>
      <c r="D9" t="s">
        <v>57</v>
      </c>
      <c r="E9" t="s">
        <v>58</v>
      </c>
      <c r="F9">
        <v>1</v>
      </c>
      <c r="G9" t="s">
        <v>59</v>
      </c>
      <c r="H9" t="s">
        <v>60</v>
      </c>
      <c r="I9" t="s">
        <v>41</v>
      </c>
      <c r="J9" t="s">
        <v>61</v>
      </c>
      <c r="K9" t="s">
        <v>62</v>
      </c>
      <c r="L9" t="s">
        <v>52</v>
      </c>
      <c r="M9">
        <v>796.749</v>
      </c>
      <c r="P9" t="s">
        <v>29</v>
      </c>
      <c r="Q9">
        <v>0</v>
      </c>
      <c r="R9" t="s">
        <v>30</v>
      </c>
      <c r="S9" t="s">
        <v>48</v>
      </c>
      <c r="U9" t="s">
        <v>63</v>
      </c>
      <c r="V9" t="s">
        <v>63</v>
      </c>
      <c r="W9" t="s">
        <v>64</v>
      </c>
      <c r="X9" t="s">
        <v>65</v>
      </c>
      <c r="Y9">
        <f>(H9-G9)*24</f>
        <v>0</v>
      </c>
      <c r="Z9">
        <f>M9/Y9</f>
        <v>0</v>
      </c>
      <c r="AA9">
        <f>IF(Z9&gt;=Q9,"Y","N")</f>
        <v>0</v>
      </c>
    </row>
    <row r="10" spans="1:27">
      <c r="A10" s="1" t="s">
        <v>54</v>
      </c>
      <c r="B10" t="s">
        <v>55</v>
      </c>
      <c r="C10" t="s">
        <v>56</v>
      </c>
      <c r="D10" t="s">
        <v>57</v>
      </c>
      <c r="E10" t="s">
        <v>58</v>
      </c>
      <c r="F10">
        <v>1</v>
      </c>
      <c r="G10" t="s">
        <v>59</v>
      </c>
      <c r="H10" t="s">
        <v>60</v>
      </c>
      <c r="I10" t="s">
        <v>41</v>
      </c>
      <c r="J10" t="s">
        <v>61</v>
      </c>
      <c r="K10" t="s">
        <v>62</v>
      </c>
      <c r="L10" t="s">
        <v>53</v>
      </c>
      <c r="M10">
        <v>0.056</v>
      </c>
      <c r="P10" t="s">
        <v>29</v>
      </c>
      <c r="Q10">
        <v>0</v>
      </c>
      <c r="R10" t="s">
        <v>30</v>
      </c>
      <c r="S10" t="s">
        <v>48</v>
      </c>
      <c r="U10" t="s">
        <v>63</v>
      </c>
      <c r="V10" t="s">
        <v>63</v>
      </c>
      <c r="W10" t="s">
        <v>64</v>
      </c>
      <c r="X10" t="s">
        <v>65</v>
      </c>
      <c r="Y10">
        <f>(H10-G10)*24</f>
        <v>0</v>
      </c>
      <c r="Z10">
        <f>M10/Y10</f>
        <v>0</v>
      </c>
      <c r="AA10">
        <f>IF(Z10&gt;=Q10,"Y","N")</f>
        <v>0</v>
      </c>
    </row>
    <row r="11" spans="1:27">
      <c r="A11" s="1" t="s">
        <v>67</v>
      </c>
      <c r="B11" t="s">
        <v>68</v>
      </c>
      <c r="C11" t="s">
        <v>69</v>
      </c>
      <c r="D11" t="s">
        <v>70</v>
      </c>
      <c r="E11" t="s">
        <v>71</v>
      </c>
      <c r="F11">
        <v>1</v>
      </c>
      <c r="G11" t="s">
        <v>72</v>
      </c>
      <c r="H11" t="s">
        <v>73</v>
      </c>
      <c r="I11" t="s">
        <v>41</v>
      </c>
      <c r="J11" t="s">
        <v>74</v>
      </c>
      <c r="K11" t="s">
        <v>62</v>
      </c>
      <c r="L11" t="s">
        <v>28</v>
      </c>
      <c r="M11">
        <v>5.253</v>
      </c>
      <c r="P11" t="s">
        <v>29</v>
      </c>
      <c r="Q11">
        <v>0</v>
      </c>
      <c r="R11" t="s">
        <v>30</v>
      </c>
      <c r="S11" t="s">
        <v>48</v>
      </c>
      <c r="U11" t="s">
        <v>75</v>
      </c>
      <c r="V11" t="s">
        <v>76</v>
      </c>
      <c r="W11" t="s">
        <v>77</v>
      </c>
      <c r="X11" t="s">
        <v>78</v>
      </c>
      <c r="Y11">
        <f>(H11-G11)*24</f>
        <v>0</v>
      </c>
      <c r="Z11">
        <f>M11/Y11</f>
        <v>0</v>
      </c>
      <c r="AA11">
        <f>IF(Z11&gt;=Q11,"Y","N")</f>
        <v>0</v>
      </c>
    </row>
    <row r="12" spans="1:27">
      <c r="A12" s="1" t="s">
        <v>67</v>
      </c>
      <c r="B12" t="s">
        <v>68</v>
      </c>
      <c r="C12" t="s">
        <v>69</v>
      </c>
      <c r="D12" t="s">
        <v>70</v>
      </c>
      <c r="E12" t="s">
        <v>71</v>
      </c>
      <c r="F12">
        <v>1</v>
      </c>
      <c r="G12" t="s">
        <v>72</v>
      </c>
      <c r="H12" t="s">
        <v>73</v>
      </c>
      <c r="I12" t="s">
        <v>41</v>
      </c>
      <c r="J12" t="s">
        <v>74</v>
      </c>
      <c r="K12" t="s">
        <v>62</v>
      </c>
      <c r="L12" t="s">
        <v>49</v>
      </c>
      <c r="M12">
        <v>190.241</v>
      </c>
      <c r="P12" t="s">
        <v>29</v>
      </c>
      <c r="Q12">
        <v>0</v>
      </c>
      <c r="R12" t="s">
        <v>30</v>
      </c>
      <c r="S12" t="s">
        <v>48</v>
      </c>
      <c r="U12" t="s">
        <v>75</v>
      </c>
      <c r="V12" t="s">
        <v>76</v>
      </c>
      <c r="W12" t="s">
        <v>77</v>
      </c>
      <c r="X12" t="s">
        <v>78</v>
      </c>
      <c r="Y12">
        <f>(H12-G12)*24</f>
        <v>0</v>
      </c>
      <c r="Z12">
        <f>M12/Y12</f>
        <v>0</v>
      </c>
      <c r="AA12">
        <f>IF(Z12&gt;=Q12,"Y","N")</f>
        <v>0</v>
      </c>
    </row>
    <row r="13" spans="1:27">
      <c r="A13" s="1" t="s">
        <v>67</v>
      </c>
      <c r="B13" t="s">
        <v>68</v>
      </c>
      <c r="C13" t="s">
        <v>69</v>
      </c>
      <c r="D13" t="s">
        <v>70</v>
      </c>
      <c r="E13" t="s">
        <v>71</v>
      </c>
      <c r="F13">
        <v>1</v>
      </c>
      <c r="G13" t="s">
        <v>72</v>
      </c>
      <c r="H13" t="s">
        <v>73</v>
      </c>
      <c r="I13" t="s">
        <v>41</v>
      </c>
      <c r="J13" t="s">
        <v>74</v>
      </c>
      <c r="K13" t="s">
        <v>62</v>
      </c>
      <c r="L13" t="s">
        <v>50</v>
      </c>
      <c r="M13">
        <v>0.066</v>
      </c>
      <c r="P13" t="s">
        <v>29</v>
      </c>
      <c r="Q13">
        <v>0</v>
      </c>
      <c r="R13" t="s">
        <v>30</v>
      </c>
      <c r="S13" t="s">
        <v>48</v>
      </c>
      <c r="U13" t="s">
        <v>75</v>
      </c>
      <c r="V13" t="s">
        <v>76</v>
      </c>
      <c r="W13" t="s">
        <v>77</v>
      </c>
      <c r="X13" t="s">
        <v>78</v>
      </c>
      <c r="Y13">
        <f>(H13-G13)*24</f>
        <v>0</v>
      </c>
      <c r="Z13">
        <f>M13/Y13</f>
        <v>0</v>
      </c>
      <c r="AA13">
        <f>IF(Z13&gt;=Q13,"Y","N")</f>
        <v>0</v>
      </c>
    </row>
    <row r="14" spans="1:27">
      <c r="A14" s="1" t="s">
        <v>67</v>
      </c>
      <c r="B14" t="s">
        <v>68</v>
      </c>
      <c r="C14" t="s">
        <v>69</v>
      </c>
      <c r="D14" t="s">
        <v>70</v>
      </c>
      <c r="E14" t="s">
        <v>71</v>
      </c>
      <c r="F14">
        <v>1</v>
      </c>
      <c r="G14" t="s">
        <v>72</v>
      </c>
      <c r="H14" t="s">
        <v>73</v>
      </c>
      <c r="I14" t="s">
        <v>41</v>
      </c>
      <c r="J14" t="s">
        <v>74</v>
      </c>
      <c r="K14" t="s">
        <v>62</v>
      </c>
      <c r="L14" t="s">
        <v>66</v>
      </c>
      <c r="M14">
        <v>0.613</v>
      </c>
      <c r="P14" t="s">
        <v>29</v>
      </c>
      <c r="Q14">
        <v>0</v>
      </c>
      <c r="R14" t="s">
        <v>30</v>
      </c>
      <c r="S14" t="s">
        <v>48</v>
      </c>
      <c r="U14" t="s">
        <v>75</v>
      </c>
      <c r="V14" t="s">
        <v>76</v>
      </c>
      <c r="W14" t="s">
        <v>77</v>
      </c>
      <c r="X14" t="s">
        <v>78</v>
      </c>
      <c r="Y14">
        <f>(H14-G14)*24</f>
        <v>0</v>
      </c>
      <c r="Z14">
        <f>M14/Y14</f>
        <v>0</v>
      </c>
      <c r="AA14">
        <f>IF(Z14&gt;=Q14,"Y","N")</f>
        <v>0</v>
      </c>
    </row>
    <row r="15" spans="1:27">
      <c r="A15" s="1" t="s">
        <v>67</v>
      </c>
      <c r="B15" t="s">
        <v>68</v>
      </c>
      <c r="C15" t="s">
        <v>69</v>
      </c>
      <c r="D15" t="s">
        <v>70</v>
      </c>
      <c r="E15" t="s">
        <v>71</v>
      </c>
      <c r="F15">
        <v>1</v>
      </c>
      <c r="G15" t="s">
        <v>72</v>
      </c>
      <c r="H15" t="s">
        <v>73</v>
      </c>
      <c r="I15" t="s">
        <v>41</v>
      </c>
      <c r="J15" t="s">
        <v>74</v>
      </c>
      <c r="K15" t="s">
        <v>62</v>
      </c>
      <c r="L15" t="s">
        <v>52</v>
      </c>
      <c r="M15">
        <v>17522.796</v>
      </c>
      <c r="P15" t="s">
        <v>29</v>
      </c>
      <c r="Q15">
        <v>0</v>
      </c>
      <c r="R15" t="s">
        <v>30</v>
      </c>
      <c r="S15" t="s">
        <v>48</v>
      </c>
      <c r="U15" t="s">
        <v>75</v>
      </c>
      <c r="V15" t="s">
        <v>76</v>
      </c>
      <c r="W15" t="s">
        <v>77</v>
      </c>
      <c r="X15" t="s">
        <v>78</v>
      </c>
      <c r="Y15">
        <f>(H15-G15)*24</f>
        <v>0</v>
      </c>
      <c r="Z15">
        <f>M15/Y15</f>
        <v>0</v>
      </c>
      <c r="AA15">
        <f>IF(Z15&gt;=Q15,"Y","N")</f>
        <v>0</v>
      </c>
    </row>
    <row r="16" spans="1:27">
      <c r="A16" s="1" t="s">
        <v>67</v>
      </c>
      <c r="B16" t="s">
        <v>68</v>
      </c>
      <c r="C16" t="s">
        <v>69</v>
      </c>
      <c r="D16" t="s">
        <v>70</v>
      </c>
      <c r="E16" t="s">
        <v>71</v>
      </c>
      <c r="F16">
        <v>1</v>
      </c>
      <c r="G16" t="s">
        <v>72</v>
      </c>
      <c r="H16" t="s">
        <v>73</v>
      </c>
      <c r="I16" t="s">
        <v>41</v>
      </c>
      <c r="J16" t="s">
        <v>74</v>
      </c>
      <c r="K16" t="s">
        <v>62</v>
      </c>
      <c r="L16" t="s">
        <v>53</v>
      </c>
      <c r="M16">
        <v>32.726</v>
      </c>
      <c r="P16" t="s">
        <v>29</v>
      </c>
      <c r="Q16">
        <v>0</v>
      </c>
      <c r="R16" t="s">
        <v>30</v>
      </c>
      <c r="S16" t="s">
        <v>48</v>
      </c>
      <c r="U16" t="s">
        <v>75</v>
      </c>
      <c r="V16" t="s">
        <v>76</v>
      </c>
      <c r="W16" t="s">
        <v>77</v>
      </c>
      <c r="X16" t="s">
        <v>78</v>
      </c>
      <c r="Y16">
        <f>(H16-G16)*24</f>
        <v>0</v>
      </c>
      <c r="Z16">
        <f>M16/Y16</f>
        <v>0</v>
      </c>
      <c r="AA16">
        <f>IF(Z16&gt;=Q16,"Y","N")</f>
        <v>0</v>
      </c>
    </row>
    <row r="17" spans="1:27">
      <c r="A17" s="1" t="s">
        <v>80</v>
      </c>
      <c r="B17" t="s">
        <v>81</v>
      </c>
      <c r="C17" t="s">
        <v>82</v>
      </c>
      <c r="D17" t="s">
        <v>83</v>
      </c>
      <c r="E17" t="s">
        <v>84</v>
      </c>
      <c r="F17">
        <v>2</v>
      </c>
      <c r="G17" t="s">
        <v>85</v>
      </c>
      <c r="H17" t="s">
        <v>86</v>
      </c>
      <c r="I17" t="s">
        <v>41</v>
      </c>
      <c r="J17" t="s">
        <v>87</v>
      </c>
      <c r="K17" t="s">
        <v>87</v>
      </c>
      <c r="L17" t="s">
        <v>28</v>
      </c>
      <c r="M17">
        <v>1160</v>
      </c>
      <c r="P17" t="s">
        <v>29</v>
      </c>
      <c r="Q17">
        <v>0</v>
      </c>
      <c r="R17" t="s">
        <v>30</v>
      </c>
      <c r="S17" t="s">
        <v>79</v>
      </c>
      <c r="U17" t="s">
        <v>88</v>
      </c>
      <c r="V17" t="s">
        <v>89</v>
      </c>
      <c r="W17" t="s">
        <v>90</v>
      </c>
      <c r="X17" t="s">
        <v>91</v>
      </c>
      <c r="Y17">
        <f>(H17-G17)*24</f>
        <v>0</v>
      </c>
      <c r="Z17">
        <f>M17/Y17</f>
        <v>0</v>
      </c>
      <c r="AA17">
        <f>IF(Z17&gt;=Q17,"Y","N")</f>
        <v>0</v>
      </c>
    </row>
    <row r="18" spans="1:27">
      <c r="A18" s="1" t="s">
        <v>80</v>
      </c>
      <c r="B18" t="s">
        <v>81</v>
      </c>
      <c r="C18" t="s">
        <v>82</v>
      </c>
      <c r="D18" t="s">
        <v>83</v>
      </c>
      <c r="E18" t="s">
        <v>84</v>
      </c>
      <c r="F18">
        <v>2</v>
      </c>
      <c r="G18" t="s">
        <v>85</v>
      </c>
      <c r="H18" t="s">
        <v>86</v>
      </c>
      <c r="I18" t="s">
        <v>41</v>
      </c>
      <c r="J18" t="s">
        <v>87</v>
      </c>
      <c r="K18" t="s">
        <v>87</v>
      </c>
      <c r="L18" t="s">
        <v>49</v>
      </c>
      <c r="M18">
        <v>16</v>
      </c>
      <c r="P18" t="s">
        <v>29</v>
      </c>
      <c r="Q18">
        <v>0</v>
      </c>
      <c r="R18" t="s">
        <v>30</v>
      </c>
      <c r="S18" t="s">
        <v>79</v>
      </c>
      <c r="U18" t="s">
        <v>88</v>
      </c>
      <c r="V18" t="s">
        <v>89</v>
      </c>
      <c r="W18" t="s">
        <v>90</v>
      </c>
      <c r="X18" t="s">
        <v>91</v>
      </c>
      <c r="Y18">
        <f>(H18-G18)*24</f>
        <v>0</v>
      </c>
      <c r="Z18">
        <f>M18/Y18</f>
        <v>0</v>
      </c>
      <c r="AA18">
        <f>IF(Z18&gt;=Q18,"Y","N")</f>
        <v>0</v>
      </c>
    </row>
    <row r="19" spans="1:27">
      <c r="A19" s="1" t="s">
        <v>80</v>
      </c>
      <c r="B19" t="s">
        <v>81</v>
      </c>
      <c r="C19" t="s">
        <v>82</v>
      </c>
      <c r="D19" t="s">
        <v>83</v>
      </c>
      <c r="E19" t="s">
        <v>84</v>
      </c>
      <c r="F19">
        <v>2</v>
      </c>
      <c r="G19" t="s">
        <v>85</v>
      </c>
      <c r="H19" t="s">
        <v>86</v>
      </c>
      <c r="I19" t="s">
        <v>41</v>
      </c>
      <c r="J19" t="s">
        <v>87</v>
      </c>
      <c r="K19" t="s">
        <v>87</v>
      </c>
      <c r="L19" t="s">
        <v>32</v>
      </c>
      <c r="M19">
        <v>47</v>
      </c>
      <c r="P19" t="s">
        <v>29</v>
      </c>
      <c r="Q19">
        <v>0</v>
      </c>
      <c r="R19" t="s">
        <v>30</v>
      </c>
      <c r="S19" t="s">
        <v>79</v>
      </c>
      <c r="U19" t="s">
        <v>88</v>
      </c>
      <c r="V19" t="s">
        <v>89</v>
      </c>
      <c r="W19" t="s">
        <v>90</v>
      </c>
      <c r="X19" t="s">
        <v>91</v>
      </c>
      <c r="Y19">
        <f>(H19-G19)*24</f>
        <v>0</v>
      </c>
      <c r="Z19">
        <f>M19/Y19</f>
        <v>0</v>
      </c>
      <c r="AA19">
        <f>IF(Z19&gt;=Q19,"Y","N")</f>
        <v>0</v>
      </c>
    </row>
    <row r="20" spans="1:27">
      <c r="A20" s="1" t="s">
        <v>80</v>
      </c>
      <c r="B20" t="s">
        <v>81</v>
      </c>
      <c r="C20" t="s">
        <v>82</v>
      </c>
      <c r="D20" t="s">
        <v>83</v>
      </c>
      <c r="E20" t="s">
        <v>84</v>
      </c>
      <c r="F20">
        <v>2</v>
      </c>
      <c r="G20" t="s">
        <v>85</v>
      </c>
      <c r="H20" t="s">
        <v>86</v>
      </c>
      <c r="I20" t="s">
        <v>41</v>
      </c>
      <c r="J20" t="s">
        <v>87</v>
      </c>
      <c r="K20" t="s">
        <v>87</v>
      </c>
      <c r="L20" t="s">
        <v>33</v>
      </c>
      <c r="M20">
        <v>135.3</v>
      </c>
      <c r="P20" t="s">
        <v>29</v>
      </c>
      <c r="Q20">
        <v>0</v>
      </c>
      <c r="R20" t="s">
        <v>30</v>
      </c>
      <c r="S20" t="s">
        <v>79</v>
      </c>
      <c r="U20" t="s">
        <v>88</v>
      </c>
      <c r="V20" t="s">
        <v>89</v>
      </c>
      <c r="W20" t="s">
        <v>90</v>
      </c>
      <c r="X20" t="s">
        <v>91</v>
      </c>
      <c r="Y20">
        <f>(H20-G20)*24</f>
        <v>0</v>
      </c>
      <c r="Z20">
        <f>M20/Y20</f>
        <v>0</v>
      </c>
      <c r="AA20">
        <f>IF(Z20&gt;=Q20,"Y","N")</f>
        <v>0</v>
      </c>
    </row>
    <row r="21" spans="1:27">
      <c r="A21" s="1" t="s">
        <v>80</v>
      </c>
      <c r="B21" t="s">
        <v>81</v>
      </c>
      <c r="C21" t="s">
        <v>82</v>
      </c>
      <c r="D21" t="s">
        <v>83</v>
      </c>
      <c r="E21" t="s">
        <v>84</v>
      </c>
      <c r="F21">
        <v>2</v>
      </c>
      <c r="G21" t="s">
        <v>85</v>
      </c>
      <c r="H21" t="s">
        <v>86</v>
      </c>
      <c r="I21" t="s">
        <v>41</v>
      </c>
      <c r="J21" t="s">
        <v>87</v>
      </c>
      <c r="K21" t="s">
        <v>87</v>
      </c>
      <c r="L21" t="s">
        <v>52</v>
      </c>
      <c r="M21">
        <v>1477</v>
      </c>
      <c r="P21" t="s">
        <v>29</v>
      </c>
      <c r="Q21">
        <v>0</v>
      </c>
      <c r="R21" t="s">
        <v>30</v>
      </c>
      <c r="S21" t="s">
        <v>79</v>
      </c>
      <c r="U21" t="s">
        <v>88</v>
      </c>
      <c r="V21" t="s">
        <v>89</v>
      </c>
      <c r="W21" t="s">
        <v>90</v>
      </c>
      <c r="X21" t="s">
        <v>91</v>
      </c>
      <c r="Y21">
        <f>(H21-G21)*24</f>
        <v>0</v>
      </c>
      <c r="Z21">
        <f>M21/Y21</f>
        <v>0</v>
      </c>
      <c r="AA21">
        <f>IF(Z21&gt;=Q21,"Y","N")</f>
        <v>0</v>
      </c>
    </row>
    <row r="22" spans="1:27">
      <c r="A22" s="1" t="s">
        <v>93</v>
      </c>
      <c r="B22" t="s">
        <v>94</v>
      </c>
      <c r="C22" t="s">
        <v>95</v>
      </c>
      <c r="D22" t="s">
        <v>96</v>
      </c>
      <c r="E22" t="s">
        <v>97</v>
      </c>
      <c r="F22">
        <v>7</v>
      </c>
      <c r="G22" t="s">
        <v>98</v>
      </c>
      <c r="H22" t="s">
        <v>99</v>
      </c>
      <c r="I22" t="s">
        <v>41</v>
      </c>
      <c r="J22" t="s">
        <v>100</v>
      </c>
      <c r="K22" t="s">
        <v>43</v>
      </c>
      <c r="L22" t="s">
        <v>52</v>
      </c>
      <c r="M22">
        <v>872</v>
      </c>
      <c r="P22" t="s">
        <v>29</v>
      </c>
      <c r="Q22">
        <v>500</v>
      </c>
      <c r="R22" t="s">
        <v>29</v>
      </c>
      <c r="S22" t="s">
        <v>92</v>
      </c>
      <c r="U22" t="s">
        <v>101</v>
      </c>
      <c r="V22" t="s">
        <v>102</v>
      </c>
      <c r="W22" t="s">
        <v>103</v>
      </c>
      <c r="X22" t="s">
        <v>104</v>
      </c>
      <c r="Y22">
        <f>(H22-G22)*24</f>
        <v>0</v>
      </c>
      <c r="Z22">
        <f>M22/Y22</f>
        <v>0</v>
      </c>
      <c r="AA22">
        <f>IF(Z22&gt;=Q22,"Y","N")</f>
        <v>0</v>
      </c>
    </row>
    <row r="23" spans="1:27">
      <c r="A23" s="1" t="s">
        <v>118</v>
      </c>
      <c r="B23" t="s">
        <v>119</v>
      </c>
      <c r="C23" t="s">
        <v>120</v>
      </c>
      <c r="D23" t="s">
        <v>121</v>
      </c>
      <c r="E23" t="s">
        <v>122</v>
      </c>
      <c r="F23">
        <v>10</v>
      </c>
      <c r="G23" t="s">
        <v>123</v>
      </c>
      <c r="H23" t="s">
        <v>124</v>
      </c>
      <c r="I23" t="s">
        <v>41</v>
      </c>
      <c r="J23" t="s">
        <v>125</v>
      </c>
      <c r="K23" t="s">
        <v>126</v>
      </c>
      <c r="L23" t="s">
        <v>105</v>
      </c>
      <c r="M23">
        <v>28.37</v>
      </c>
      <c r="P23" t="s">
        <v>29</v>
      </c>
      <c r="Q23">
        <v>26.28</v>
      </c>
      <c r="R23" t="s">
        <v>106</v>
      </c>
      <c r="S23" t="s">
        <v>107</v>
      </c>
      <c r="U23" t="s">
        <v>127</v>
      </c>
      <c r="V23" t="s">
        <v>128</v>
      </c>
      <c r="W23" t="s">
        <v>129</v>
      </c>
      <c r="X23" t="s">
        <v>130</v>
      </c>
      <c r="Y23">
        <f>(H23-G23)*24</f>
        <v>0</v>
      </c>
      <c r="Z23">
        <f>M23/Y23</f>
        <v>0</v>
      </c>
      <c r="AA23">
        <f>IF(Z23&gt;=Q23,"Y","N")</f>
        <v>0</v>
      </c>
    </row>
    <row r="24" spans="1:27">
      <c r="A24" s="1" t="s">
        <v>118</v>
      </c>
      <c r="B24" t="s">
        <v>119</v>
      </c>
      <c r="C24" t="s">
        <v>120</v>
      </c>
      <c r="D24" t="s">
        <v>121</v>
      </c>
      <c r="E24" t="s">
        <v>122</v>
      </c>
      <c r="F24">
        <v>10</v>
      </c>
      <c r="G24" t="s">
        <v>123</v>
      </c>
      <c r="H24" t="s">
        <v>124</v>
      </c>
      <c r="I24" t="s">
        <v>41</v>
      </c>
      <c r="J24" t="s">
        <v>125</v>
      </c>
      <c r="K24" t="s">
        <v>126</v>
      </c>
      <c r="L24" t="s">
        <v>108</v>
      </c>
      <c r="M24">
        <v>4.93</v>
      </c>
      <c r="P24" t="s">
        <v>29</v>
      </c>
      <c r="Q24">
        <v>5.25</v>
      </c>
      <c r="R24" t="s">
        <v>106</v>
      </c>
      <c r="S24" t="s">
        <v>107</v>
      </c>
      <c r="U24" t="s">
        <v>127</v>
      </c>
      <c r="V24" t="s">
        <v>128</v>
      </c>
      <c r="W24" t="s">
        <v>129</v>
      </c>
      <c r="X24" t="s">
        <v>130</v>
      </c>
      <c r="Y24">
        <f>(H24-G24)*24</f>
        <v>0</v>
      </c>
      <c r="Z24">
        <f>M24/Y24</f>
        <v>0</v>
      </c>
      <c r="AA24">
        <f>IF(Z24&gt;=Q24,"Y","N")</f>
        <v>0</v>
      </c>
    </row>
    <row r="25" spans="1:27">
      <c r="A25" s="1" t="s">
        <v>118</v>
      </c>
      <c r="B25" t="s">
        <v>119</v>
      </c>
      <c r="C25" t="s">
        <v>120</v>
      </c>
      <c r="D25" t="s">
        <v>121</v>
      </c>
      <c r="E25" t="s">
        <v>122</v>
      </c>
      <c r="F25">
        <v>10</v>
      </c>
      <c r="G25" t="s">
        <v>123</v>
      </c>
      <c r="H25" t="s">
        <v>124</v>
      </c>
      <c r="I25" t="s">
        <v>41</v>
      </c>
      <c r="J25" t="s">
        <v>125</v>
      </c>
      <c r="K25" t="s">
        <v>126</v>
      </c>
      <c r="L25" t="s">
        <v>109</v>
      </c>
      <c r="M25">
        <v>0.43</v>
      </c>
      <c r="P25" t="s">
        <v>29</v>
      </c>
      <c r="Q25">
        <v>0.32</v>
      </c>
      <c r="R25" t="s">
        <v>106</v>
      </c>
      <c r="S25" t="s">
        <v>107</v>
      </c>
      <c r="U25" t="s">
        <v>127</v>
      </c>
      <c r="V25" t="s">
        <v>128</v>
      </c>
      <c r="W25" t="s">
        <v>129</v>
      </c>
      <c r="X25" t="s">
        <v>130</v>
      </c>
      <c r="Y25">
        <f>(H25-G25)*24</f>
        <v>0</v>
      </c>
      <c r="Z25">
        <f>M25/Y25</f>
        <v>0</v>
      </c>
      <c r="AA25">
        <f>IF(Z25&gt;=Q25,"Y","N")</f>
        <v>0</v>
      </c>
    </row>
    <row r="26" spans="1:27">
      <c r="A26" s="1" t="s">
        <v>118</v>
      </c>
      <c r="B26" t="s">
        <v>119</v>
      </c>
      <c r="C26" t="s">
        <v>120</v>
      </c>
      <c r="D26" t="s">
        <v>121</v>
      </c>
      <c r="E26" t="s">
        <v>122</v>
      </c>
      <c r="F26">
        <v>10</v>
      </c>
      <c r="G26" t="s">
        <v>123</v>
      </c>
      <c r="H26" t="s">
        <v>124</v>
      </c>
      <c r="I26" t="s">
        <v>41</v>
      </c>
      <c r="J26" t="s">
        <v>125</v>
      </c>
      <c r="K26" t="s">
        <v>126</v>
      </c>
      <c r="L26" t="s">
        <v>105</v>
      </c>
      <c r="M26">
        <v>94.06</v>
      </c>
      <c r="P26" t="s">
        <v>29</v>
      </c>
      <c r="Q26">
        <v>364.28</v>
      </c>
      <c r="R26" t="s">
        <v>106</v>
      </c>
      <c r="S26" t="s">
        <v>110</v>
      </c>
      <c r="U26" t="s">
        <v>127</v>
      </c>
      <c r="V26" t="s">
        <v>128</v>
      </c>
      <c r="W26" t="s">
        <v>129</v>
      </c>
      <c r="X26" t="s">
        <v>130</v>
      </c>
      <c r="Y26">
        <f>(H26-G26)*24</f>
        <v>0</v>
      </c>
      <c r="Z26">
        <f>M26/Y26</f>
        <v>0</v>
      </c>
      <c r="AA26">
        <f>IF(Z26&gt;=Q26,"Y","N")</f>
        <v>0</v>
      </c>
    </row>
    <row r="27" spans="1:27">
      <c r="A27" s="1" t="s">
        <v>118</v>
      </c>
      <c r="B27" t="s">
        <v>119</v>
      </c>
      <c r="C27" t="s">
        <v>120</v>
      </c>
      <c r="D27" t="s">
        <v>121</v>
      </c>
      <c r="E27" t="s">
        <v>122</v>
      </c>
      <c r="F27">
        <v>10</v>
      </c>
      <c r="G27" t="s">
        <v>123</v>
      </c>
      <c r="H27" t="s">
        <v>124</v>
      </c>
      <c r="I27" t="s">
        <v>41</v>
      </c>
      <c r="J27" t="s">
        <v>125</v>
      </c>
      <c r="K27" t="s">
        <v>126</v>
      </c>
      <c r="L27" t="s">
        <v>111</v>
      </c>
      <c r="M27">
        <v>49.57</v>
      </c>
      <c r="P27" t="s">
        <v>29</v>
      </c>
      <c r="Q27">
        <v>476.58</v>
      </c>
      <c r="R27" t="s">
        <v>106</v>
      </c>
      <c r="S27" t="s">
        <v>112</v>
      </c>
      <c r="U27" t="s">
        <v>127</v>
      </c>
      <c r="V27" t="s">
        <v>128</v>
      </c>
      <c r="W27" t="s">
        <v>129</v>
      </c>
      <c r="X27" t="s">
        <v>130</v>
      </c>
      <c r="Y27">
        <f>(H27-G27)*24</f>
        <v>0</v>
      </c>
      <c r="Z27">
        <f>M27/Y27</f>
        <v>0</v>
      </c>
      <c r="AA27">
        <f>IF(Z27&gt;=Q27,"Y","N")</f>
        <v>0</v>
      </c>
    </row>
    <row r="28" spans="1:27">
      <c r="A28" s="1" t="s">
        <v>118</v>
      </c>
      <c r="B28" t="s">
        <v>119</v>
      </c>
      <c r="C28" t="s">
        <v>120</v>
      </c>
      <c r="D28" t="s">
        <v>121</v>
      </c>
      <c r="E28" t="s">
        <v>122</v>
      </c>
      <c r="F28">
        <v>10</v>
      </c>
      <c r="G28" t="s">
        <v>123</v>
      </c>
      <c r="H28" t="s">
        <v>124</v>
      </c>
      <c r="I28" t="s">
        <v>41</v>
      </c>
      <c r="J28" t="s">
        <v>125</v>
      </c>
      <c r="K28" t="s">
        <v>126</v>
      </c>
      <c r="L28" t="s">
        <v>108</v>
      </c>
      <c r="M28">
        <v>18.46</v>
      </c>
      <c r="P28" t="s">
        <v>29</v>
      </c>
      <c r="Q28">
        <v>71.48999999999999</v>
      </c>
      <c r="R28" t="s">
        <v>106</v>
      </c>
      <c r="S28" t="s">
        <v>110</v>
      </c>
      <c r="U28" t="s">
        <v>127</v>
      </c>
      <c r="V28" t="s">
        <v>128</v>
      </c>
      <c r="W28" t="s">
        <v>129</v>
      </c>
      <c r="X28" t="s">
        <v>130</v>
      </c>
      <c r="Y28">
        <f>(H28-G28)*24</f>
        <v>0</v>
      </c>
      <c r="Z28">
        <f>M28/Y28</f>
        <v>0</v>
      </c>
      <c r="AA28">
        <f>IF(Z28&gt;=Q28,"Y","N")</f>
        <v>0</v>
      </c>
    </row>
    <row r="29" spans="1:27">
      <c r="A29" s="1" t="s">
        <v>118</v>
      </c>
      <c r="B29" t="s">
        <v>119</v>
      </c>
      <c r="C29" t="s">
        <v>120</v>
      </c>
      <c r="D29" t="s">
        <v>121</v>
      </c>
      <c r="E29" t="s">
        <v>122</v>
      </c>
      <c r="F29">
        <v>10</v>
      </c>
      <c r="G29" t="s">
        <v>123</v>
      </c>
      <c r="H29" t="s">
        <v>124</v>
      </c>
      <c r="I29" t="s">
        <v>41</v>
      </c>
      <c r="J29" t="s">
        <v>125</v>
      </c>
      <c r="K29" t="s">
        <v>126</v>
      </c>
      <c r="L29" t="s">
        <v>113</v>
      </c>
      <c r="M29">
        <v>18.23</v>
      </c>
      <c r="P29" t="s">
        <v>29</v>
      </c>
      <c r="Q29">
        <v>476.58</v>
      </c>
      <c r="R29" t="s">
        <v>106</v>
      </c>
      <c r="S29" t="s">
        <v>112</v>
      </c>
      <c r="U29" t="s">
        <v>127</v>
      </c>
      <c r="V29" t="s">
        <v>128</v>
      </c>
      <c r="W29" t="s">
        <v>129</v>
      </c>
      <c r="X29" t="s">
        <v>130</v>
      </c>
      <c r="Y29">
        <f>(H29-G29)*24</f>
        <v>0</v>
      </c>
      <c r="Z29">
        <f>M29/Y29</f>
        <v>0</v>
      </c>
      <c r="AA29">
        <f>IF(Z29&gt;=Q29,"Y","N")</f>
        <v>0</v>
      </c>
    </row>
    <row r="30" spans="1:27">
      <c r="A30" s="1" t="s">
        <v>118</v>
      </c>
      <c r="B30" t="s">
        <v>119</v>
      </c>
      <c r="C30" t="s">
        <v>120</v>
      </c>
      <c r="D30" t="s">
        <v>121</v>
      </c>
      <c r="E30" t="s">
        <v>122</v>
      </c>
      <c r="F30">
        <v>10</v>
      </c>
      <c r="G30" t="s">
        <v>123</v>
      </c>
      <c r="H30" t="s">
        <v>124</v>
      </c>
      <c r="I30" t="s">
        <v>41</v>
      </c>
      <c r="J30" t="s">
        <v>125</v>
      </c>
      <c r="K30" t="s">
        <v>126</v>
      </c>
      <c r="L30" t="s">
        <v>114</v>
      </c>
      <c r="M30">
        <v>10.33</v>
      </c>
      <c r="P30" t="s">
        <v>29</v>
      </c>
      <c r="Q30">
        <v>476.58</v>
      </c>
      <c r="R30" t="s">
        <v>106</v>
      </c>
      <c r="S30" t="s">
        <v>112</v>
      </c>
      <c r="U30" t="s">
        <v>127</v>
      </c>
      <c r="V30" t="s">
        <v>128</v>
      </c>
      <c r="W30" t="s">
        <v>129</v>
      </c>
      <c r="X30" t="s">
        <v>130</v>
      </c>
      <c r="Y30">
        <f>(H30-G30)*24</f>
        <v>0</v>
      </c>
      <c r="Z30">
        <f>M30/Y30</f>
        <v>0</v>
      </c>
      <c r="AA30">
        <f>IF(Z30&gt;=Q30,"Y","N")</f>
        <v>0</v>
      </c>
    </row>
    <row r="31" spans="1:27">
      <c r="A31" s="1" t="s">
        <v>118</v>
      </c>
      <c r="B31" t="s">
        <v>119</v>
      </c>
      <c r="C31" t="s">
        <v>120</v>
      </c>
      <c r="D31" t="s">
        <v>121</v>
      </c>
      <c r="E31" t="s">
        <v>122</v>
      </c>
      <c r="F31">
        <v>10</v>
      </c>
      <c r="G31" t="s">
        <v>123</v>
      </c>
      <c r="H31" t="s">
        <v>124</v>
      </c>
      <c r="I31" t="s">
        <v>41</v>
      </c>
      <c r="J31" t="s">
        <v>125</v>
      </c>
      <c r="K31" t="s">
        <v>126</v>
      </c>
      <c r="L31" t="s">
        <v>115</v>
      </c>
      <c r="M31">
        <v>1.03</v>
      </c>
      <c r="P31" t="s">
        <v>29</v>
      </c>
      <c r="Q31">
        <v>416.5</v>
      </c>
      <c r="R31" t="s">
        <v>106</v>
      </c>
      <c r="S31" t="s">
        <v>112</v>
      </c>
      <c r="U31" t="s">
        <v>127</v>
      </c>
      <c r="V31" t="s">
        <v>128</v>
      </c>
      <c r="W31" t="s">
        <v>129</v>
      </c>
      <c r="X31" t="s">
        <v>130</v>
      </c>
      <c r="Y31">
        <f>(H31-G31)*24</f>
        <v>0</v>
      </c>
      <c r="Z31">
        <f>M31/Y31</f>
        <v>0</v>
      </c>
      <c r="AA31">
        <f>IF(Z31&gt;=Q31,"Y","N")</f>
        <v>0</v>
      </c>
    </row>
    <row r="32" spans="1:27">
      <c r="A32" s="1" t="s">
        <v>118</v>
      </c>
      <c r="B32" t="s">
        <v>119</v>
      </c>
      <c r="C32" t="s">
        <v>120</v>
      </c>
      <c r="D32" t="s">
        <v>121</v>
      </c>
      <c r="E32" t="s">
        <v>122</v>
      </c>
      <c r="F32">
        <v>10</v>
      </c>
      <c r="G32" t="s">
        <v>123</v>
      </c>
      <c r="H32" t="s">
        <v>124</v>
      </c>
      <c r="I32" t="s">
        <v>41</v>
      </c>
      <c r="J32" t="s">
        <v>125</v>
      </c>
      <c r="K32" t="s">
        <v>126</v>
      </c>
      <c r="L32" t="s">
        <v>116</v>
      </c>
      <c r="M32">
        <v>1.31</v>
      </c>
      <c r="P32" t="s">
        <v>29</v>
      </c>
      <c r="Q32">
        <v>416.5</v>
      </c>
      <c r="R32" t="s">
        <v>106</v>
      </c>
      <c r="S32" t="s">
        <v>112</v>
      </c>
      <c r="U32" t="s">
        <v>127</v>
      </c>
      <c r="V32" t="s">
        <v>128</v>
      </c>
      <c r="W32" t="s">
        <v>129</v>
      </c>
      <c r="X32" t="s">
        <v>130</v>
      </c>
      <c r="Y32">
        <f>(H32-G32)*24</f>
        <v>0</v>
      </c>
      <c r="Z32">
        <f>M32/Y32</f>
        <v>0</v>
      </c>
      <c r="AA32">
        <f>IF(Z32&gt;=Q32,"Y","N")</f>
        <v>0</v>
      </c>
    </row>
    <row r="33" spans="1:27">
      <c r="A33" s="1" t="s">
        <v>118</v>
      </c>
      <c r="B33" t="s">
        <v>119</v>
      </c>
      <c r="C33" t="s">
        <v>120</v>
      </c>
      <c r="D33" t="s">
        <v>121</v>
      </c>
      <c r="E33" t="s">
        <v>122</v>
      </c>
      <c r="F33">
        <v>10</v>
      </c>
      <c r="G33" t="s">
        <v>123</v>
      </c>
      <c r="H33" t="s">
        <v>124</v>
      </c>
      <c r="I33" t="s">
        <v>41</v>
      </c>
      <c r="J33" t="s">
        <v>125</v>
      </c>
      <c r="K33" t="s">
        <v>126</v>
      </c>
      <c r="L33" t="s">
        <v>105</v>
      </c>
      <c r="M33">
        <v>2096.35</v>
      </c>
      <c r="P33" t="s">
        <v>29</v>
      </c>
      <c r="Q33">
        <v>362.11</v>
      </c>
      <c r="R33" t="s">
        <v>106</v>
      </c>
      <c r="S33" t="s">
        <v>110</v>
      </c>
      <c r="U33" t="s">
        <v>127</v>
      </c>
      <c r="V33" t="s">
        <v>128</v>
      </c>
      <c r="W33" t="s">
        <v>129</v>
      </c>
      <c r="X33" t="s">
        <v>130</v>
      </c>
      <c r="Y33">
        <f>(H33-G33)*24</f>
        <v>0</v>
      </c>
      <c r="Z33">
        <f>M33/Y33</f>
        <v>0</v>
      </c>
      <c r="AA33">
        <f>IF(Z33&gt;=Q33,"Y","N")</f>
        <v>0</v>
      </c>
    </row>
    <row r="34" spans="1:27">
      <c r="A34" s="1" t="s">
        <v>118</v>
      </c>
      <c r="B34" t="s">
        <v>119</v>
      </c>
      <c r="C34" t="s">
        <v>120</v>
      </c>
      <c r="D34" t="s">
        <v>121</v>
      </c>
      <c r="E34" t="s">
        <v>122</v>
      </c>
      <c r="F34">
        <v>10</v>
      </c>
      <c r="G34" t="s">
        <v>123</v>
      </c>
      <c r="H34" t="s">
        <v>124</v>
      </c>
      <c r="I34" t="s">
        <v>41</v>
      </c>
      <c r="J34" t="s">
        <v>125</v>
      </c>
      <c r="K34" t="s">
        <v>126</v>
      </c>
      <c r="L34" t="s">
        <v>117</v>
      </c>
      <c r="M34">
        <v>1611.44</v>
      </c>
      <c r="P34" t="s">
        <v>29</v>
      </c>
      <c r="Q34">
        <v>416.5</v>
      </c>
      <c r="R34" t="s">
        <v>106</v>
      </c>
      <c r="S34" t="s">
        <v>112</v>
      </c>
      <c r="U34" t="s">
        <v>127</v>
      </c>
      <c r="V34" t="s">
        <v>128</v>
      </c>
      <c r="W34" t="s">
        <v>129</v>
      </c>
      <c r="X34" t="s">
        <v>130</v>
      </c>
      <c r="Y34">
        <f>(H34-G34)*24</f>
        <v>0</v>
      </c>
      <c r="Z34">
        <f>M34/Y34</f>
        <v>0</v>
      </c>
      <c r="AA34">
        <f>IF(Z34&gt;=Q34,"Y","N")</f>
        <v>0</v>
      </c>
    </row>
    <row r="35" spans="1:27">
      <c r="A35" s="1" t="s">
        <v>118</v>
      </c>
      <c r="B35" t="s">
        <v>119</v>
      </c>
      <c r="C35" t="s">
        <v>120</v>
      </c>
      <c r="D35" t="s">
        <v>121</v>
      </c>
      <c r="E35" t="s">
        <v>122</v>
      </c>
      <c r="F35">
        <v>10</v>
      </c>
      <c r="G35" t="s">
        <v>123</v>
      </c>
      <c r="H35" t="s">
        <v>124</v>
      </c>
      <c r="I35" t="s">
        <v>41</v>
      </c>
      <c r="J35" t="s">
        <v>125</v>
      </c>
      <c r="K35" t="s">
        <v>126</v>
      </c>
      <c r="L35" t="s">
        <v>108</v>
      </c>
      <c r="M35">
        <v>296.33</v>
      </c>
      <c r="P35" t="s">
        <v>29</v>
      </c>
      <c r="Q35">
        <v>90.68000000000001</v>
      </c>
      <c r="R35" t="s">
        <v>106</v>
      </c>
      <c r="S35" t="s">
        <v>110</v>
      </c>
      <c r="U35" t="s">
        <v>127</v>
      </c>
      <c r="V35" t="s">
        <v>128</v>
      </c>
      <c r="W35" t="s">
        <v>129</v>
      </c>
      <c r="X35" t="s">
        <v>130</v>
      </c>
      <c r="Y35">
        <f>(H35-G35)*24</f>
        <v>0</v>
      </c>
      <c r="Z35">
        <f>M35/Y35</f>
        <v>0</v>
      </c>
      <c r="AA35">
        <f>IF(Z35&gt;=Q35,"Y","N")</f>
        <v>0</v>
      </c>
    </row>
    <row r="36" spans="1:27">
      <c r="A36" s="1" t="s">
        <v>118</v>
      </c>
      <c r="B36" t="s">
        <v>119</v>
      </c>
      <c r="C36" t="s">
        <v>120</v>
      </c>
      <c r="D36" t="s">
        <v>121</v>
      </c>
      <c r="E36" t="s">
        <v>122</v>
      </c>
      <c r="F36">
        <v>10</v>
      </c>
      <c r="G36" t="s">
        <v>123</v>
      </c>
      <c r="H36" t="s">
        <v>124</v>
      </c>
      <c r="I36" t="s">
        <v>41</v>
      </c>
      <c r="J36" t="s">
        <v>125</v>
      </c>
      <c r="K36" t="s">
        <v>126</v>
      </c>
      <c r="L36" t="s">
        <v>113</v>
      </c>
      <c r="M36">
        <v>8.92</v>
      </c>
      <c r="P36" t="s">
        <v>29</v>
      </c>
      <c r="Q36">
        <v>416.5</v>
      </c>
      <c r="R36" t="s">
        <v>106</v>
      </c>
      <c r="S36" t="s">
        <v>112</v>
      </c>
      <c r="U36" t="s">
        <v>127</v>
      </c>
      <c r="V36" t="s">
        <v>128</v>
      </c>
      <c r="W36" t="s">
        <v>129</v>
      </c>
      <c r="X36" t="s">
        <v>130</v>
      </c>
      <c r="Y36">
        <f>(H36-G36)*24</f>
        <v>0</v>
      </c>
      <c r="Z36">
        <f>M36/Y36</f>
        <v>0</v>
      </c>
      <c r="AA36">
        <f>IF(Z36&gt;=Q36,"Y","N")</f>
        <v>0</v>
      </c>
    </row>
    <row r="37" spans="1:27">
      <c r="A37" s="1" t="s">
        <v>118</v>
      </c>
      <c r="B37" t="s">
        <v>119</v>
      </c>
      <c r="C37" t="s">
        <v>120</v>
      </c>
      <c r="D37" t="s">
        <v>121</v>
      </c>
      <c r="E37" t="s">
        <v>122</v>
      </c>
      <c r="F37">
        <v>10</v>
      </c>
      <c r="G37" t="s">
        <v>123</v>
      </c>
      <c r="H37" t="s">
        <v>124</v>
      </c>
      <c r="I37" t="s">
        <v>41</v>
      </c>
      <c r="J37" t="s">
        <v>125</v>
      </c>
      <c r="K37" t="s">
        <v>126</v>
      </c>
      <c r="L37" t="s">
        <v>114</v>
      </c>
      <c r="M37">
        <v>30.61</v>
      </c>
      <c r="P37" t="s">
        <v>29</v>
      </c>
      <c r="Q37">
        <v>416.5</v>
      </c>
      <c r="R37" t="s">
        <v>106</v>
      </c>
      <c r="S37" t="s">
        <v>112</v>
      </c>
      <c r="U37" t="s">
        <v>127</v>
      </c>
      <c r="V37" t="s">
        <v>128</v>
      </c>
      <c r="W37" t="s">
        <v>129</v>
      </c>
      <c r="X37" t="s">
        <v>130</v>
      </c>
      <c r="Y37">
        <f>(H37-G37)*24</f>
        <v>0</v>
      </c>
      <c r="Z37">
        <f>M37/Y37</f>
        <v>0</v>
      </c>
      <c r="AA37">
        <f>IF(Z37&gt;=Q37,"Y","N")</f>
        <v>0</v>
      </c>
    </row>
    <row r="38" spans="1:27">
      <c r="A38" s="1" t="s">
        <v>132</v>
      </c>
      <c r="B38" t="s">
        <v>133</v>
      </c>
      <c r="C38" t="s">
        <v>134</v>
      </c>
      <c r="D38" t="s">
        <v>135</v>
      </c>
      <c r="E38" t="s">
        <v>136</v>
      </c>
      <c r="F38">
        <v>3</v>
      </c>
      <c r="G38" t="s">
        <v>137</v>
      </c>
      <c r="H38" t="s">
        <v>138</v>
      </c>
      <c r="I38" t="s">
        <v>41</v>
      </c>
      <c r="J38" t="s">
        <v>139</v>
      </c>
      <c r="L38" t="s">
        <v>28</v>
      </c>
      <c r="M38">
        <v>548</v>
      </c>
      <c r="P38" t="s">
        <v>29</v>
      </c>
      <c r="Q38">
        <v>0</v>
      </c>
      <c r="R38" t="s">
        <v>30</v>
      </c>
      <c r="S38" t="s">
        <v>131</v>
      </c>
      <c r="U38" t="s">
        <v>140</v>
      </c>
      <c r="V38" t="s">
        <v>141</v>
      </c>
      <c r="W38" t="s">
        <v>142</v>
      </c>
      <c r="X38" t="s">
        <v>143</v>
      </c>
      <c r="Y38">
        <f>(H38-G38)*24</f>
        <v>0</v>
      </c>
      <c r="Z38">
        <f>M38/Y38</f>
        <v>0</v>
      </c>
      <c r="AA38">
        <f>IF(Z38&gt;=Q38,"Y","N")</f>
        <v>0</v>
      </c>
    </row>
    <row r="39" spans="1:27">
      <c r="A39" s="1" t="s">
        <v>132</v>
      </c>
      <c r="B39" t="s">
        <v>133</v>
      </c>
      <c r="C39" t="s">
        <v>134</v>
      </c>
      <c r="D39" t="s">
        <v>135</v>
      </c>
      <c r="E39" t="s">
        <v>136</v>
      </c>
      <c r="F39">
        <v>3</v>
      </c>
      <c r="G39" t="s">
        <v>137</v>
      </c>
      <c r="H39" t="s">
        <v>138</v>
      </c>
      <c r="I39" t="s">
        <v>41</v>
      </c>
      <c r="J39" t="s">
        <v>139</v>
      </c>
      <c r="L39" t="s">
        <v>49</v>
      </c>
      <c r="M39">
        <v>16</v>
      </c>
      <c r="P39" t="s">
        <v>29</v>
      </c>
      <c r="Q39">
        <v>0</v>
      </c>
      <c r="R39" t="s">
        <v>30</v>
      </c>
      <c r="S39" t="s">
        <v>131</v>
      </c>
      <c r="U39" t="s">
        <v>140</v>
      </c>
      <c r="V39" t="s">
        <v>141</v>
      </c>
      <c r="W39" t="s">
        <v>142</v>
      </c>
      <c r="X39" t="s">
        <v>143</v>
      </c>
      <c r="Y39">
        <f>(H39-G39)*24</f>
        <v>0</v>
      </c>
      <c r="Z39">
        <f>M39/Y39</f>
        <v>0</v>
      </c>
      <c r="AA39">
        <f>IF(Z39&gt;=Q39,"Y","N")</f>
        <v>0</v>
      </c>
    </row>
    <row r="40" spans="1:27">
      <c r="A40" s="1" t="s">
        <v>132</v>
      </c>
      <c r="B40" t="s">
        <v>133</v>
      </c>
      <c r="C40" t="s">
        <v>134</v>
      </c>
      <c r="D40" t="s">
        <v>135</v>
      </c>
      <c r="E40" t="s">
        <v>136</v>
      </c>
      <c r="F40">
        <v>3</v>
      </c>
      <c r="G40" t="s">
        <v>137</v>
      </c>
      <c r="H40" t="s">
        <v>138</v>
      </c>
      <c r="I40" t="s">
        <v>41</v>
      </c>
      <c r="J40" t="s">
        <v>139</v>
      </c>
      <c r="L40" t="s">
        <v>32</v>
      </c>
      <c r="M40">
        <v>766</v>
      </c>
      <c r="P40" t="s">
        <v>29</v>
      </c>
      <c r="Q40">
        <v>0</v>
      </c>
      <c r="R40" t="s">
        <v>30</v>
      </c>
      <c r="S40" t="s">
        <v>131</v>
      </c>
      <c r="U40" t="s">
        <v>140</v>
      </c>
      <c r="V40" t="s">
        <v>141</v>
      </c>
      <c r="W40" t="s">
        <v>142</v>
      </c>
      <c r="X40" t="s">
        <v>143</v>
      </c>
      <c r="Y40">
        <f>(H40-G40)*24</f>
        <v>0</v>
      </c>
      <c r="Z40">
        <f>M40/Y40</f>
        <v>0</v>
      </c>
      <c r="AA40">
        <f>IF(Z40&gt;=Q40,"Y","N")</f>
        <v>0</v>
      </c>
    </row>
    <row r="41" spans="1:27">
      <c r="A41" s="1" t="s">
        <v>132</v>
      </c>
      <c r="B41" t="s">
        <v>133</v>
      </c>
      <c r="C41" t="s">
        <v>134</v>
      </c>
      <c r="D41" t="s">
        <v>135</v>
      </c>
      <c r="E41" t="s">
        <v>136</v>
      </c>
      <c r="F41">
        <v>3</v>
      </c>
      <c r="G41" t="s">
        <v>137</v>
      </c>
      <c r="H41" t="s">
        <v>138</v>
      </c>
      <c r="I41" t="s">
        <v>41</v>
      </c>
      <c r="J41" t="s">
        <v>139</v>
      </c>
      <c r="L41" t="s">
        <v>33</v>
      </c>
      <c r="M41">
        <v>64</v>
      </c>
      <c r="P41" t="s">
        <v>29</v>
      </c>
      <c r="Q41">
        <v>0</v>
      </c>
      <c r="R41" t="s">
        <v>30</v>
      </c>
      <c r="S41" t="s">
        <v>131</v>
      </c>
      <c r="U41" t="s">
        <v>140</v>
      </c>
      <c r="V41" t="s">
        <v>141</v>
      </c>
      <c r="W41" t="s">
        <v>142</v>
      </c>
      <c r="X41" t="s">
        <v>143</v>
      </c>
      <c r="Y41">
        <f>(H41-G41)*24</f>
        <v>0</v>
      </c>
      <c r="Z41">
        <f>M41/Y41</f>
        <v>0</v>
      </c>
      <c r="AA41">
        <f>IF(Z41&gt;=Q41,"Y","N")</f>
        <v>0</v>
      </c>
    </row>
    <row r="42" spans="1:27">
      <c r="A42" s="1" t="s">
        <v>132</v>
      </c>
      <c r="B42" t="s">
        <v>133</v>
      </c>
      <c r="C42" t="s">
        <v>134</v>
      </c>
      <c r="D42" t="s">
        <v>135</v>
      </c>
      <c r="E42" t="s">
        <v>136</v>
      </c>
      <c r="F42">
        <v>3</v>
      </c>
      <c r="G42" t="s">
        <v>137</v>
      </c>
      <c r="H42" t="s">
        <v>138</v>
      </c>
      <c r="I42" t="s">
        <v>41</v>
      </c>
      <c r="J42" t="s">
        <v>139</v>
      </c>
      <c r="L42" t="s">
        <v>52</v>
      </c>
      <c r="M42">
        <v>1477</v>
      </c>
      <c r="P42" t="s">
        <v>29</v>
      </c>
      <c r="Q42">
        <v>0</v>
      </c>
      <c r="R42" t="s">
        <v>30</v>
      </c>
      <c r="S42" t="s">
        <v>131</v>
      </c>
      <c r="U42" t="s">
        <v>140</v>
      </c>
      <c r="V42" t="s">
        <v>141</v>
      </c>
      <c r="W42" t="s">
        <v>142</v>
      </c>
      <c r="X42" t="s">
        <v>143</v>
      </c>
      <c r="Y42">
        <f>(H42-G42)*24</f>
        <v>0</v>
      </c>
      <c r="Z42">
        <f>M42/Y42</f>
        <v>0</v>
      </c>
      <c r="AA42">
        <f>IF(Z42&gt;=Q42,"Y","N")</f>
        <v>0</v>
      </c>
    </row>
    <row r="43" spans="1:27">
      <c r="A43" s="1" t="s">
        <v>158</v>
      </c>
      <c r="B43" t="s">
        <v>159</v>
      </c>
      <c r="C43" t="s">
        <v>160</v>
      </c>
      <c r="D43" t="s">
        <v>161</v>
      </c>
      <c r="E43" t="s">
        <v>162</v>
      </c>
      <c r="F43">
        <v>7</v>
      </c>
      <c r="G43" t="s">
        <v>163</v>
      </c>
      <c r="H43" t="s">
        <v>164</v>
      </c>
      <c r="I43" t="s">
        <v>41</v>
      </c>
      <c r="J43" t="s">
        <v>165</v>
      </c>
      <c r="K43" t="s">
        <v>166</v>
      </c>
      <c r="L43" t="s">
        <v>115</v>
      </c>
      <c r="M43">
        <v>5.67</v>
      </c>
      <c r="P43" t="s">
        <v>29</v>
      </c>
      <c r="Q43">
        <v>10</v>
      </c>
      <c r="R43" t="s">
        <v>29</v>
      </c>
      <c r="S43" t="s">
        <v>144</v>
      </c>
      <c r="U43" t="s">
        <v>167</v>
      </c>
      <c r="V43" t="s">
        <v>168</v>
      </c>
      <c r="W43" t="s">
        <v>169</v>
      </c>
      <c r="X43" t="s">
        <v>170</v>
      </c>
      <c r="Y43">
        <f>(H43-G43)*24</f>
        <v>0</v>
      </c>
      <c r="Z43">
        <f>M43/Y43</f>
        <v>0</v>
      </c>
      <c r="AA43">
        <f>IF(Z43&gt;=Q43,"Y","N")</f>
        <v>0</v>
      </c>
    </row>
    <row r="44" spans="1:27">
      <c r="A44" s="1" t="s">
        <v>158</v>
      </c>
      <c r="B44" t="s">
        <v>159</v>
      </c>
      <c r="C44" t="s">
        <v>160</v>
      </c>
      <c r="D44" t="s">
        <v>161</v>
      </c>
      <c r="E44" t="s">
        <v>162</v>
      </c>
      <c r="F44">
        <v>7</v>
      </c>
      <c r="G44" t="s">
        <v>163</v>
      </c>
      <c r="H44" t="s">
        <v>164</v>
      </c>
      <c r="I44" t="s">
        <v>41</v>
      </c>
      <c r="J44" t="s">
        <v>165</v>
      </c>
      <c r="K44" t="s">
        <v>166</v>
      </c>
      <c r="L44" t="s">
        <v>145</v>
      </c>
      <c r="M44">
        <v>777.62</v>
      </c>
      <c r="P44" t="s">
        <v>29</v>
      </c>
      <c r="Q44">
        <v>5000</v>
      </c>
      <c r="R44" t="s">
        <v>29</v>
      </c>
      <c r="S44" t="s">
        <v>144</v>
      </c>
      <c r="U44" t="s">
        <v>167</v>
      </c>
      <c r="V44" t="s">
        <v>168</v>
      </c>
      <c r="W44" t="s">
        <v>169</v>
      </c>
      <c r="X44" t="s">
        <v>170</v>
      </c>
      <c r="Y44">
        <f>(H44-G44)*24</f>
        <v>0</v>
      </c>
      <c r="Z44">
        <f>M44/Y44</f>
        <v>0</v>
      </c>
      <c r="AA44">
        <f>IF(Z44&gt;=Q44,"Y","N")</f>
        <v>0</v>
      </c>
    </row>
    <row r="45" spans="1:27">
      <c r="A45" s="1" t="s">
        <v>158</v>
      </c>
      <c r="B45" t="s">
        <v>159</v>
      </c>
      <c r="C45" t="s">
        <v>160</v>
      </c>
      <c r="D45" t="s">
        <v>161</v>
      </c>
      <c r="E45" t="s">
        <v>162</v>
      </c>
      <c r="F45">
        <v>7</v>
      </c>
      <c r="G45" t="s">
        <v>163</v>
      </c>
      <c r="H45" t="s">
        <v>164</v>
      </c>
      <c r="I45" t="s">
        <v>41</v>
      </c>
      <c r="J45" t="s">
        <v>165</v>
      </c>
      <c r="K45" t="s">
        <v>166</v>
      </c>
      <c r="L45" t="s">
        <v>28</v>
      </c>
      <c r="M45">
        <v>2508.68</v>
      </c>
      <c r="P45" t="s">
        <v>29</v>
      </c>
      <c r="Q45">
        <v>5000</v>
      </c>
      <c r="R45" t="s">
        <v>29</v>
      </c>
      <c r="S45" t="s">
        <v>144</v>
      </c>
      <c r="U45" t="s">
        <v>167</v>
      </c>
      <c r="V45" t="s">
        <v>168</v>
      </c>
      <c r="W45" t="s">
        <v>169</v>
      </c>
      <c r="X45" t="s">
        <v>170</v>
      </c>
      <c r="Y45">
        <f>(H45-G45)*24</f>
        <v>0</v>
      </c>
      <c r="Z45">
        <f>M45/Y45</f>
        <v>0</v>
      </c>
      <c r="AA45">
        <f>IF(Z45&gt;=Q45,"Y","N")</f>
        <v>0</v>
      </c>
    </row>
    <row r="46" spans="1:27">
      <c r="A46" s="1" t="s">
        <v>158</v>
      </c>
      <c r="B46" t="s">
        <v>159</v>
      </c>
      <c r="C46" t="s">
        <v>160</v>
      </c>
      <c r="D46" t="s">
        <v>161</v>
      </c>
      <c r="E46" t="s">
        <v>162</v>
      </c>
      <c r="F46">
        <v>7</v>
      </c>
      <c r="G46" t="s">
        <v>163</v>
      </c>
      <c r="H46" t="s">
        <v>164</v>
      </c>
      <c r="I46" t="s">
        <v>41</v>
      </c>
      <c r="J46" t="s">
        <v>165</v>
      </c>
      <c r="K46" t="s">
        <v>166</v>
      </c>
      <c r="L46" t="s">
        <v>111</v>
      </c>
      <c r="M46">
        <v>18.67</v>
      </c>
      <c r="P46" t="s">
        <v>29</v>
      </c>
      <c r="Q46">
        <v>1000</v>
      </c>
      <c r="R46" t="s">
        <v>29</v>
      </c>
      <c r="S46" t="s">
        <v>144</v>
      </c>
      <c r="U46" t="s">
        <v>167</v>
      </c>
      <c r="V46" t="s">
        <v>168</v>
      </c>
      <c r="W46" t="s">
        <v>169</v>
      </c>
      <c r="X46" t="s">
        <v>170</v>
      </c>
      <c r="Y46">
        <f>(H46-G46)*24</f>
        <v>0</v>
      </c>
      <c r="Z46">
        <f>M46/Y46</f>
        <v>0</v>
      </c>
      <c r="AA46">
        <f>IF(Z46&gt;=Q46,"Y","N")</f>
        <v>0</v>
      </c>
    </row>
    <row r="47" spans="1:27">
      <c r="A47" s="1" t="s">
        <v>158</v>
      </c>
      <c r="B47" t="s">
        <v>159</v>
      </c>
      <c r="C47" t="s">
        <v>160</v>
      </c>
      <c r="D47" t="s">
        <v>161</v>
      </c>
      <c r="E47" t="s">
        <v>162</v>
      </c>
      <c r="F47">
        <v>7</v>
      </c>
      <c r="G47" t="s">
        <v>163</v>
      </c>
      <c r="H47" t="s">
        <v>164</v>
      </c>
      <c r="I47" t="s">
        <v>41</v>
      </c>
      <c r="J47" t="s">
        <v>165</v>
      </c>
      <c r="K47" t="s">
        <v>166</v>
      </c>
      <c r="L47" t="s">
        <v>146</v>
      </c>
      <c r="M47">
        <v>5.79</v>
      </c>
      <c r="P47" t="s">
        <v>29</v>
      </c>
      <c r="Q47">
        <v>5000</v>
      </c>
      <c r="R47" t="s">
        <v>29</v>
      </c>
      <c r="S47" t="s">
        <v>144</v>
      </c>
      <c r="U47" t="s">
        <v>167</v>
      </c>
      <c r="V47" t="s">
        <v>168</v>
      </c>
      <c r="W47" t="s">
        <v>169</v>
      </c>
      <c r="X47" t="s">
        <v>170</v>
      </c>
      <c r="Y47">
        <f>(H47-G47)*24</f>
        <v>0</v>
      </c>
      <c r="Z47">
        <f>M47/Y47</f>
        <v>0</v>
      </c>
      <c r="AA47">
        <f>IF(Z47&gt;=Q47,"Y","N")</f>
        <v>0</v>
      </c>
    </row>
    <row r="48" spans="1:27">
      <c r="A48" s="1" t="s">
        <v>158</v>
      </c>
      <c r="B48" t="s">
        <v>159</v>
      </c>
      <c r="C48" t="s">
        <v>160</v>
      </c>
      <c r="D48" t="s">
        <v>161</v>
      </c>
      <c r="E48" t="s">
        <v>162</v>
      </c>
      <c r="F48">
        <v>7</v>
      </c>
      <c r="G48" t="s">
        <v>163</v>
      </c>
      <c r="H48" t="s">
        <v>164</v>
      </c>
      <c r="I48" t="s">
        <v>41</v>
      </c>
      <c r="J48" t="s">
        <v>165</v>
      </c>
      <c r="K48" t="s">
        <v>166</v>
      </c>
      <c r="L48" t="s">
        <v>147</v>
      </c>
      <c r="M48">
        <v>0.42</v>
      </c>
      <c r="P48" t="s">
        <v>29</v>
      </c>
      <c r="Q48">
        <v>1000</v>
      </c>
      <c r="R48" t="s">
        <v>29</v>
      </c>
      <c r="S48" t="s">
        <v>144</v>
      </c>
      <c r="U48" t="s">
        <v>167</v>
      </c>
      <c r="V48" t="s">
        <v>168</v>
      </c>
      <c r="W48" t="s">
        <v>169</v>
      </c>
      <c r="X48" t="s">
        <v>170</v>
      </c>
      <c r="Y48">
        <f>(H48-G48)*24</f>
        <v>0</v>
      </c>
      <c r="Z48">
        <f>M48/Y48</f>
        <v>0</v>
      </c>
      <c r="AA48">
        <f>IF(Z48&gt;=Q48,"Y","N")</f>
        <v>0</v>
      </c>
    </row>
    <row r="49" spans="1:27">
      <c r="A49" s="1" t="s">
        <v>158</v>
      </c>
      <c r="B49" t="s">
        <v>159</v>
      </c>
      <c r="C49" t="s">
        <v>160</v>
      </c>
      <c r="D49" t="s">
        <v>161</v>
      </c>
      <c r="E49" t="s">
        <v>162</v>
      </c>
      <c r="F49">
        <v>7</v>
      </c>
      <c r="G49" t="s">
        <v>163</v>
      </c>
      <c r="H49" t="s">
        <v>164</v>
      </c>
      <c r="I49" t="s">
        <v>41</v>
      </c>
      <c r="J49" t="s">
        <v>165</v>
      </c>
      <c r="K49" t="s">
        <v>166</v>
      </c>
      <c r="L49" t="s">
        <v>148</v>
      </c>
      <c r="M49">
        <v>43.11</v>
      </c>
      <c r="P49" t="s">
        <v>29</v>
      </c>
      <c r="Q49">
        <v>5000</v>
      </c>
      <c r="R49" t="s">
        <v>29</v>
      </c>
      <c r="S49" t="s">
        <v>144</v>
      </c>
      <c r="U49" t="s">
        <v>167</v>
      </c>
      <c r="V49" t="s">
        <v>168</v>
      </c>
      <c r="W49" t="s">
        <v>169</v>
      </c>
      <c r="X49" t="s">
        <v>170</v>
      </c>
      <c r="Y49">
        <f>(H49-G49)*24</f>
        <v>0</v>
      </c>
      <c r="Z49">
        <f>M49/Y49</f>
        <v>0</v>
      </c>
      <c r="AA49">
        <f>IF(Z49&gt;=Q49,"Y","N")</f>
        <v>0</v>
      </c>
    </row>
    <row r="50" spans="1:27">
      <c r="A50" s="1" t="s">
        <v>158</v>
      </c>
      <c r="B50" t="s">
        <v>159</v>
      </c>
      <c r="C50" t="s">
        <v>160</v>
      </c>
      <c r="D50" t="s">
        <v>161</v>
      </c>
      <c r="E50" t="s">
        <v>162</v>
      </c>
      <c r="F50">
        <v>7</v>
      </c>
      <c r="G50" t="s">
        <v>163</v>
      </c>
      <c r="H50" t="s">
        <v>164</v>
      </c>
      <c r="I50" t="s">
        <v>41</v>
      </c>
      <c r="J50" t="s">
        <v>165</v>
      </c>
      <c r="K50" t="s">
        <v>166</v>
      </c>
      <c r="L50" t="s">
        <v>149</v>
      </c>
      <c r="M50">
        <v>75.54000000000001</v>
      </c>
      <c r="P50" t="s">
        <v>29</v>
      </c>
      <c r="Q50">
        <v>5000</v>
      </c>
      <c r="R50" t="s">
        <v>29</v>
      </c>
      <c r="S50" t="s">
        <v>144</v>
      </c>
      <c r="U50" t="s">
        <v>167</v>
      </c>
      <c r="V50" t="s">
        <v>168</v>
      </c>
      <c r="W50" t="s">
        <v>169</v>
      </c>
      <c r="X50" t="s">
        <v>170</v>
      </c>
      <c r="Y50">
        <f>(H50-G50)*24</f>
        <v>0</v>
      </c>
      <c r="Z50">
        <f>M50/Y50</f>
        <v>0</v>
      </c>
      <c r="AA50">
        <f>IF(Z50&gt;=Q50,"Y","N")</f>
        <v>0</v>
      </c>
    </row>
    <row r="51" spans="1:27">
      <c r="A51" s="1" t="s">
        <v>158</v>
      </c>
      <c r="B51" t="s">
        <v>159</v>
      </c>
      <c r="C51" t="s">
        <v>160</v>
      </c>
      <c r="D51" t="s">
        <v>161</v>
      </c>
      <c r="E51" t="s">
        <v>162</v>
      </c>
      <c r="F51">
        <v>7</v>
      </c>
      <c r="G51" t="s">
        <v>163</v>
      </c>
      <c r="H51" t="s">
        <v>164</v>
      </c>
      <c r="I51" t="s">
        <v>41</v>
      </c>
      <c r="J51" t="s">
        <v>165</v>
      </c>
      <c r="K51" t="s">
        <v>166</v>
      </c>
      <c r="L51" t="s">
        <v>150</v>
      </c>
      <c r="M51">
        <v>4.8</v>
      </c>
      <c r="P51" t="s">
        <v>29</v>
      </c>
      <c r="Q51">
        <v>5000</v>
      </c>
      <c r="R51" t="s">
        <v>29</v>
      </c>
      <c r="S51" t="s">
        <v>144</v>
      </c>
      <c r="U51" t="s">
        <v>167</v>
      </c>
      <c r="V51" t="s">
        <v>168</v>
      </c>
      <c r="W51" t="s">
        <v>169</v>
      </c>
      <c r="X51" t="s">
        <v>170</v>
      </c>
      <c r="Y51">
        <f>(H51-G51)*24</f>
        <v>0</v>
      </c>
      <c r="Z51">
        <f>M51/Y51</f>
        <v>0</v>
      </c>
      <c r="AA51">
        <f>IF(Z51&gt;=Q51,"Y","N")</f>
        <v>0</v>
      </c>
    </row>
    <row r="52" spans="1:27">
      <c r="A52" s="1" t="s">
        <v>158</v>
      </c>
      <c r="B52" t="s">
        <v>159</v>
      </c>
      <c r="C52" t="s">
        <v>160</v>
      </c>
      <c r="D52" t="s">
        <v>161</v>
      </c>
      <c r="E52" t="s">
        <v>162</v>
      </c>
      <c r="F52">
        <v>7</v>
      </c>
      <c r="G52" t="s">
        <v>163</v>
      </c>
      <c r="H52" t="s">
        <v>164</v>
      </c>
      <c r="I52" t="s">
        <v>41</v>
      </c>
      <c r="J52" t="s">
        <v>165</v>
      </c>
      <c r="K52" t="s">
        <v>166</v>
      </c>
      <c r="L52" t="s">
        <v>151</v>
      </c>
      <c r="M52">
        <v>17.76</v>
      </c>
      <c r="P52" t="s">
        <v>29</v>
      </c>
      <c r="Q52">
        <v>5000</v>
      </c>
      <c r="R52" t="s">
        <v>29</v>
      </c>
      <c r="S52" t="s">
        <v>144</v>
      </c>
      <c r="U52" t="s">
        <v>167</v>
      </c>
      <c r="V52" t="s">
        <v>168</v>
      </c>
      <c r="W52" t="s">
        <v>169</v>
      </c>
      <c r="X52" t="s">
        <v>170</v>
      </c>
      <c r="Y52">
        <f>(H52-G52)*24</f>
        <v>0</v>
      </c>
      <c r="Z52">
        <f>M52/Y52</f>
        <v>0</v>
      </c>
      <c r="AA52">
        <f>IF(Z52&gt;=Q52,"Y","N")</f>
        <v>0</v>
      </c>
    </row>
    <row r="53" spans="1:27">
      <c r="A53" s="1" t="s">
        <v>158</v>
      </c>
      <c r="B53" t="s">
        <v>159</v>
      </c>
      <c r="C53" t="s">
        <v>160</v>
      </c>
      <c r="D53" t="s">
        <v>161</v>
      </c>
      <c r="E53" t="s">
        <v>162</v>
      </c>
      <c r="F53">
        <v>7</v>
      </c>
      <c r="G53" t="s">
        <v>163</v>
      </c>
      <c r="H53" t="s">
        <v>164</v>
      </c>
      <c r="I53" t="s">
        <v>41</v>
      </c>
      <c r="J53" t="s">
        <v>165</v>
      </c>
      <c r="K53" t="s">
        <v>166</v>
      </c>
      <c r="L53" t="s">
        <v>33</v>
      </c>
      <c r="M53">
        <v>1256.62</v>
      </c>
      <c r="P53" t="s">
        <v>29</v>
      </c>
      <c r="Q53">
        <v>5000</v>
      </c>
      <c r="R53" t="s">
        <v>29</v>
      </c>
      <c r="S53" t="s">
        <v>144</v>
      </c>
      <c r="U53" t="s">
        <v>167</v>
      </c>
      <c r="V53" t="s">
        <v>168</v>
      </c>
      <c r="W53" t="s">
        <v>169</v>
      </c>
      <c r="X53" t="s">
        <v>170</v>
      </c>
      <c r="Y53">
        <f>(H53-G53)*24</f>
        <v>0</v>
      </c>
      <c r="Z53">
        <f>M53/Y53</f>
        <v>0</v>
      </c>
      <c r="AA53">
        <f>IF(Z53&gt;=Q53,"Y","N")</f>
        <v>0</v>
      </c>
    </row>
    <row r="54" spans="1:27">
      <c r="A54" s="1" t="s">
        <v>158</v>
      </c>
      <c r="B54" t="s">
        <v>159</v>
      </c>
      <c r="C54" t="s">
        <v>160</v>
      </c>
      <c r="D54" t="s">
        <v>161</v>
      </c>
      <c r="E54" t="s">
        <v>162</v>
      </c>
      <c r="F54">
        <v>7</v>
      </c>
      <c r="G54" t="s">
        <v>163</v>
      </c>
      <c r="H54" t="s">
        <v>164</v>
      </c>
      <c r="I54" t="s">
        <v>41</v>
      </c>
      <c r="J54" t="s">
        <v>165</v>
      </c>
      <c r="K54" t="s">
        <v>166</v>
      </c>
      <c r="L54" t="s">
        <v>152</v>
      </c>
      <c r="M54">
        <v>317.63</v>
      </c>
      <c r="P54" t="s">
        <v>29</v>
      </c>
      <c r="Q54">
        <v>5000</v>
      </c>
      <c r="R54" t="s">
        <v>29</v>
      </c>
      <c r="S54" t="s">
        <v>144</v>
      </c>
      <c r="U54" t="s">
        <v>167</v>
      </c>
      <c r="V54" t="s">
        <v>168</v>
      </c>
      <c r="W54" t="s">
        <v>169</v>
      </c>
      <c r="X54" t="s">
        <v>170</v>
      </c>
      <c r="Y54">
        <f>(H54-G54)*24</f>
        <v>0</v>
      </c>
      <c r="Z54">
        <f>M54/Y54</f>
        <v>0</v>
      </c>
      <c r="AA54">
        <f>IF(Z54&gt;=Q54,"Y","N")</f>
        <v>0</v>
      </c>
    </row>
    <row r="55" spans="1:27">
      <c r="A55" s="1" t="s">
        <v>158</v>
      </c>
      <c r="B55" t="s">
        <v>159</v>
      </c>
      <c r="C55" t="s">
        <v>160</v>
      </c>
      <c r="D55" t="s">
        <v>161</v>
      </c>
      <c r="E55" t="s">
        <v>162</v>
      </c>
      <c r="F55">
        <v>7</v>
      </c>
      <c r="G55" t="s">
        <v>163</v>
      </c>
      <c r="H55" t="s">
        <v>164</v>
      </c>
      <c r="I55" t="s">
        <v>41</v>
      </c>
      <c r="J55" t="s">
        <v>165</v>
      </c>
      <c r="K55" t="s">
        <v>166</v>
      </c>
      <c r="L55" t="s">
        <v>153</v>
      </c>
      <c r="M55">
        <v>1380.27</v>
      </c>
      <c r="P55" t="s">
        <v>29</v>
      </c>
      <c r="Q55">
        <v>5000</v>
      </c>
      <c r="R55" t="s">
        <v>29</v>
      </c>
      <c r="S55" t="s">
        <v>144</v>
      </c>
      <c r="U55" t="s">
        <v>167</v>
      </c>
      <c r="V55" t="s">
        <v>168</v>
      </c>
      <c r="W55" t="s">
        <v>169</v>
      </c>
      <c r="X55" t="s">
        <v>170</v>
      </c>
      <c r="Y55">
        <f>(H55-G55)*24</f>
        <v>0</v>
      </c>
      <c r="Z55">
        <f>M55/Y55</f>
        <v>0</v>
      </c>
      <c r="AA55">
        <f>IF(Z55&gt;=Q55,"Y","N")</f>
        <v>0</v>
      </c>
    </row>
    <row r="56" spans="1:27">
      <c r="A56" s="1" t="s">
        <v>158</v>
      </c>
      <c r="B56" t="s">
        <v>159</v>
      </c>
      <c r="C56" t="s">
        <v>160</v>
      </c>
      <c r="D56" t="s">
        <v>161</v>
      </c>
      <c r="E56" t="s">
        <v>162</v>
      </c>
      <c r="F56">
        <v>7</v>
      </c>
      <c r="G56" t="s">
        <v>163</v>
      </c>
      <c r="H56" t="s">
        <v>164</v>
      </c>
      <c r="I56" t="s">
        <v>41</v>
      </c>
      <c r="J56" t="s">
        <v>165</v>
      </c>
      <c r="K56" t="s">
        <v>166</v>
      </c>
      <c r="L56" t="s">
        <v>154</v>
      </c>
      <c r="M56">
        <v>6.05</v>
      </c>
      <c r="P56" t="s">
        <v>29</v>
      </c>
      <c r="Q56">
        <v>1000</v>
      </c>
      <c r="R56" t="s">
        <v>29</v>
      </c>
      <c r="S56" t="s">
        <v>144</v>
      </c>
      <c r="U56" t="s">
        <v>167</v>
      </c>
      <c r="V56" t="s">
        <v>168</v>
      </c>
      <c r="W56" t="s">
        <v>169</v>
      </c>
      <c r="X56" t="s">
        <v>170</v>
      </c>
      <c r="Y56">
        <f>(H56-G56)*24</f>
        <v>0</v>
      </c>
      <c r="Z56">
        <f>M56/Y56</f>
        <v>0</v>
      </c>
      <c r="AA56">
        <f>IF(Z56&gt;=Q56,"Y","N")</f>
        <v>0</v>
      </c>
    </row>
    <row r="57" spans="1:27">
      <c r="A57" s="1" t="s">
        <v>158</v>
      </c>
      <c r="B57" t="s">
        <v>159</v>
      </c>
      <c r="C57" t="s">
        <v>160</v>
      </c>
      <c r="D57" t="s">
        <v>161</v>
      </c>
      <c r="E57" t="s">
        <v>162</v>
      </c>
      <c r="F57">
        <v>7</v>
      </c>
      <c r="G57" t="s">
        <v>163</v>
      </c>
      <c r="H57" t="s">
        <v>164</v>
      </c>
      <c r="I57" t="s">
        <v>41</v>
      </c>
      <c r="J57" t="s">
        <v>165</v>
      </c>
      <c r="K57" t="s">
        <v>166</v>
      </c>
      <c r="L57" t="s">
        <v>155</v>
      </c>
      <c r="M57">
        <v>1.25</v>
      </c>
      <c r="P57" t="s">
        <v>29</v>
      </c>
      <c r="Q57">
        <v>100</v>
      </c>
      <c r="R57" t="s">
        <v>29</v>
      </c>
      <c r="S57" t="s">
        <v>144</v>
      </c>
      <c r="U57" t="s">
        <v>167</v>
      </c>
      <c r="V57" t="s">
        <v>168</v>
      </c>
      <c r="W57" t="s">
        <v>169</v>
      </c>
      <c r="X57" t="s">
        <v>170</v>
      </c>
      <c r="Y57">
        <f>(H57-G57)*24</f>
        <v>0</v>
      </c>
      <c r="Z57">
        <f>M57/Y57</f>
        <v>0</v>
      </c>
      <c r="AA57">
        <f>IF(Z57&gt;=Q57,"Y","N")</f>
        <v>0</v>
      </c>
    </row>
    <row r="58" spans="1:27">
      <c r="A58" s="1" t="s">
        <v>158</v>
      </c>
      <c r="B58" t="s">
        <v>159</v>
      </c>
      <c r="C58" t="s">
        <v>160</v>
      </c>
      <c r="D58" t="s">
        <v>161</v>
      </c>
      <c r="E58" t="s">
        <v>162</v>
      </c>
      <c r="F58">
        <v>7</v>
      </c>
      <c r="G58" t="s">
        <v>163</v>
      </c>
      <c r="H58" t="s">
        <v>164</v>
      </c>
      <c r="I58" t="s">
        <v>41</v>
      </c>
      <c r="J58" t="s">
        <v>165</v>
      </c>
      <c r="K58" t="s">
        <v>166</v>
      </c>
      <c r="L58" t="s">
        <v>115</v>
      </c>
      <c r="M58">
        <v>6.79</v>
      </c>
      <c r="P58" t="s">
        <v>29</v>
      </c>
      <c r="Q58">
        <v>10</v>
      </c>
      <c r="R58" t="s">
        <v>29</v>
      </c>
      <c r="S58" t="s">
        <v>144</v>
      </c>
      <c r="U58" t="s">
        <v>167</v>
      </c>
      <c r="V58" t="s">
        <v>168</v>
      </c>
      <c r="W58" t="s">
        <v>169</v>
      </c>
      <c r="X58" t="s">
        <v>170</v>
      </c>
      <c r="Y58">
        <f>(H58-G58)*24</f>
        <v>0</v>
      </c>
      <c r="Z58">
        <f>M58/Y58</f>
        <v>0</v>
      </c>
      <c r="AA58">
        <f>IF(Z58&gt;=Q58,"Y","N")</f>
        <v>0</v>
      </c>
    </row>
    <row r="59" spans="1:27">
      <c r="A59" s="1" t="s">
        <v>158</v>
      </c>
      <c r="B59" t="s">
        <v>159</v>
      </c>
      <c r="C59" t="s">
        <v>160</v>
      </c>
      <c r="D59" t="s">
        <v>161</v>
      </c>
      <c r="E59" t="s">
        <v>162</v>
      </c>
      <c r="F59">
        <v>7</v>
      </c>
      <c r="G59" t="s">
        <v>163</v>
      </c>
      <c r="H59" t="s">
        <v>164</v>
      </c>
      <c r="I59" t="s">
        <v>41</v>
      </c>
      <c r="J59" t="s">
        <v>165</v>
      </c>
      <c r="K59" t="s">
        <v>166</v>
      </c>
      <c r="L59" t="s">
        <v>145</v>
      </c>
      <c r="M59">
        <v>930.9400000000001</v>
      </c>
      <c r="P59" t="s">
        <v>29</v>
      </c>
      <c r="Q59">
        <v>5000</v>
      </c>
      <c r="R59" t="s">
        <v>29</v>
      </c>
      <c r="S59" t="s">
        <v>144</v>
      </c>
      <c r="U59" t="s">
        <v>167</v>
      </c>
      <c r="V59" t="s">
        <v>168</v>
      </c>
      <c r="W59" t="s">
        <v>169</v>
      </c>
      <c r="X59" t="s">
        <v>170</v>
      </c>
      <c r="Y59">
        <f>(H59-G59)*24</f>
        <v>0</v>
      </c>
      <c r="Z59">
        <f>M59/Y59</f>
        <v>0</v>
      </c>
      <c r="AA59">
        <f>IF(Z59&gt;=Q59,"Y","N")</f>
        <v>0</v>
      </c>
    </row>
    <row r="60" spans="1:27">
      <c r="A60" s="1" t="s">
        <v>158</v>
      </c>
      <c r="B60" t="s">
        <v>159</v>
      </c>
      <c r="C60" t="s">
        <v>160</v>
      </c>
      <c r="D60" t="s">
        <v>161</v>
      </c>
      <c r="E60" t="s">
        <v>162</v>
      </c>
      <c r="F60">
        <v>7</v>
      </c>
      <c r="G60" t="s">
        <v>163</v>
      </c>
      <c r="H60" t="s">
        <v>164</v>
      </c>
      <c r="I60" t="s">
        <v>41</v>
      </c>
      <c r="J60" t="s">
        <v>165</v>
      </c>
      <c r="K60" t="s">
        <v>166</v>
      </c>
      <c r="L60" t="s">
        <v>28</v>
      </c>
      <c r="M60">
        <v>4485.08</v>
      </c>
      <c r="P60" t="s">
        <v>29</v>
      </c>
      <c r="Q60">
        <v>5000</v>
      </c>
      <c r="R60" t="s">
        <v>29</v>
      </c>
      <c r="S60" t="s">
        <v>144</v>
      </c>
      <c r="U60" t="s">
        <v>167</v>
      </c>
      <c r="V60" t="s">
        <v>168</v>
      </c>
      <c r="W60" t="s">
        <v>169</v>
      </c>
      <c r="X60" t="s">
        <v>170</v>
      </c>
      <c r="Y60">
        <f>(H60-G60)*24</f>
        <v>0</v>
      </c>
      <c r="Z60">
        <f>M60/Y60</f>
        <v>0</v>
      </c>
      <c r="AA60">
        <f>IF(Z60&gt;=Q60,"Y","N")</f>
        <v>0</v>
      </c>
    </row>
    <row r="61" spans="1:27">
      <c r="A61" s="1" t="s">
        <v>158</v>
      </c>
      <c r="B61" t="s">
        <v>159</v>
      </c>
      <c r="C61" t="s">
        <v>160</v>
      </c>
      <c r="D61" t="s">
        <v>161</v>
      </c>
      <c r="E61" t="s">
        <v>162</v>
      </c>
      <c r="F61">
        <v>7</v>
      </c>
      <c r="G61" t="s">
        <v>163</v>
      </c>
      <c r="H61" t="s">
        <v>164</v>
      </c>
      <c r="I61" t="s">
        <v>41</v>
      </c>
      <c r="J61" t="s">
        <v>165</v>
      </c>
      <c r="K61" t="s">
        <v>166</v>
      </c>
      <c r="L61" t="s">
        <v>111</v>
      </c>
      <c r="M61">
        <v>22.35</v>
      </c>
      <c r="P61" t="s">
        <v>29</v>
      </c>
      <c r="Q61">
        <v>1000</v>
      </c>
      <c r="R61" t="s">
        <v>29</v>
      </c>
      <c r="S61" t="s">
        <v>144</v>
      </c>
      <c r="U61" t="s">
        <v>167</v>
      </c>
      <c r="V61" t="s">
        <v>168</v>
      </c>
      <c r="W61" t="s">
        <v>169</v>
      </c>
      <c r="X61" t="s">
        <v>170</v>
      </c>
      <c r="Y61">
        <f>(H61-G61)*24</f>
        <v>0</v>
      </c>
      <c r="Z61">
        <f>M61/Y61</f>
        <v>0</v>
      </c>
      <c r="AA61">
        <f>IF(Z61&gt;=Q61,"Y","N")</f>
        <v>0</v>
      </c>
    </row>
    <row r="62" spans="1:27">
      <c r="A62" s="1" t="s">
        <v>158</v>
      </c>
      <c r="B62" t="s">
        <v>159</v>
      </c>
      <c r="C62" t="s">
        <v>160</v>
      </c>
      <c r="D62" t="s">
        <v>161</v>
      </c>
      <c r="E62" t="s">
        <v>162</v>
      </c>
      <c r="F62">
        <v>7</v>
      </c>
      <c r="G62" t="s">
        <v>163</v>
      </c>
      <c r="H62" t="s">
        <v>164</v>
      </c>
      <c r="I62" t="s">
        <v>41</v>
      </c>
      <c r="J62" t="s">
        <v>165</v>
      </c>
      <c r="K62" t="s">
        <v>166</v>
      </c>
      <c r="L62" t="s">
        <v>156</v>
      </c>
      <c r="M62">
        <v>6.92</v>
      </c>
      <c r="P62" t="s">
        <v>29</v>
      </c>
      <c r="Q62">
        <v>5000</v>
      </c>
      <c r="R62" t="s">
        <v>29</v>
      </c>
      <c r="S62" t="s">
        <v>144</v>
      </c>
      <c r="U62" t="s">
        <v>167</v>
      </c>
      <c r="V62" t="s">
        <v>168</v>
      </c>
      <c r="W62" t="s">
        <v>169</v>
      </c>
      <c r="X62" t="s">
        <v>170</v>
      </c>
      <c r="Y62">
        <f>(H62-G62)*24</f>
        <v>0</v>
      </c>
      <c r="Z62">
        <f>M62/Y62</f>
        <v>0</v>
      </c>
      <c r="AA62">
        <f>IF(Z62&gt;=Q62,"Y","N")</f>
        <v>0</v>
      </c>
    </row>
    <row r="63" spans="1:27">
      <c r="A63" s="1" t="s">
        <v>158</v>
      </c>
      <c r="B63" t="s">
        <v>159</v>
      </c>
      <c r="C63" t="s">
        <v>160</v>
      </c>
      <c r="D63" t="s">
        <v>161</v>
      </c>
      <c r="E63" t="s">
        <v>162</v>
      </c>
      <c r="F63">
        <v>7</v>
      </c>
      <c r="G63" t="s">
        <v>163</v>
      </c>
      <c r="H63" t="s">
        <v>164</v>
      </c>
      <c r="I63" t="s">
        <v>41</v>
      </c>
      <c r="J63" t="s">
        <v>165</v>
      </c>
      <c r="K63" t="s">
        <v>166</v>
      </c>
      <c r="L63" t="s">
        <v>147</v>
      </c>
      <c r="M63">
        <v>0.5</v>
      </c>
      <c r="P63" t="s">
        <v>29</v>
      </c>
      <c r="Q63">
        <v>1000</v>
      </c>
      <c r="R63" t="s">
        <v>29</v>
      </c>
      <c r="S63" t="s">
        <v>144</v>
      </c>
      <c r="U63" t="s">
        <v>167</v>
      </c>
      <c r="V63" t="s">
        <v>168</v>
      </c>
      <c r="W63" t="s">
        <v>169</v>
      </c>
      <c r="X63" t="s">
        <v>170</v>
      </c>
      <c r="Y63">
        <f>(H63-G63)*24</f>
        <v>0</v>
      </c>
      <c r="Z63">
        <f>M63/Y63</f>
        <v>0</v>
      </c>
      <c r="AA63">
        <f>IF(Z63&gt;=Q63,"Y","N")</f>
        <v>0</v>
      </c>
    </row>
    <row r="64" spans="1:27">
      <c r="A64" s="1" t="s">
        <v>158</v>
      </c>
      <c r="B64" t="s">
        <v>159</v>
      </c>
      <c r="C64" t="s">
        <v>160</v>
      </c>
      <c r="D64" t="s">
        <v>161</v>
      </c>
      <c r="E64" t="s">
        <v>162</v>
      </c>
      <c r="F64">
        <v>7</v>
      </c>
      <c r="G64" t="s">
        <v>163</v>
      </c>
      <c r="H64" t="s">
        <v>164</v>
      </c>
      <c r="I64" t="s">
        <v>41</v>
      </c>
      <c r="J64" t="s">
        <v>165</v>
      </c>
      <c r="K64" t="s">
        <v>166</v>
      </c>
      <c r="L64" t="s">
        <v>148</v>
      </c>
      <c r="M64">
        <v>51.61</v>
      </c>
      <c r="P64" t="s">
        <v>29</v>
      </c>
      <c r="Q64">
        <v>5000</v>
      </c>
      <c r="R64" t="s">
        <v>29</v>
      </c>
      <c r="S64" t="s">
        <v>144</v>
      </c>
      <c r="U64" t="s">
        <v>167</v>
      </c>
      <c r="V64" t="s">
        <v>168</v>
      </c>
      <c r="W64" t="s">
        <v>169</v>
      </c>
      <c r="X64" t="s">
        <v>170</v>
      </c>
      <c r="Y64">
        <f>(H64-G64)*24</f>
        <v>0</v>
      </c>
      <c r="Z64">
        <f>M64/Y64</f>
        <v>0</v>
      </c>
      <c r="AA64">
        <f>IF(Z64&gt;=Q64,"Y","N")</f>
        <v>0</v>
      </c>
    </row>
    <row r="65" spans="1:27">
      <c r="A65" s="1" t="s">
        <v>158</v>
      </c>
      <c r="B65" t="s">
        <v>159</v>
      </c>
      <c r="C65" t="s">
        <v>160</v>
      </c>
      <c r="D65" t="s">
        <v>161</v>
      </c>
      <c r="E65" t="s">
        <v>162</v>
      </c>
      <c r="F65">
        <v>7</v>
      </c>
      <c r="G65" t="s">
        <v>163</v>
      </c>
      <c r="H65" t="s">
        <v>164</v>
      </c>
      <c r="I65" t="s">
        <v>41</v>
      </c>
      <c r="J65" t="s">
        <v>165</v>
      </c>
      <c r="K65" t="s">
        <v>166</v>
      </c>
      <c r="L65" t="s">
        <v>149</v>
      </c>
      <c r="M65">
        <v>89.23999999999999</v>
      </c>
      <c r="P65" t="s">
        <v>29</v>
      </c>
      <c r="Q65">
        <v>5000</v>
      </c>
      <c r="R65" t="s">
        <v>29</v>
      </c>
      <c r="S65" t="s">
        <v>144</v>
      </c>
      <c r="U65" t="s">
        <v>167</v>
      </c>
      <c r="V65" t="s">
        <v>168</v>
      </c>
      <c r="W65" t="s">
        <v>169</v>
      </c>
      <c r="X65" t="s">
        <v>170</v>
      </c>
      <c r="Y65">
        <f>(H65-G65)*24</f>
        <v>0</v>
      </c>
      <c r="Z65">
        <f>M65/Y65</f>
        <v>0</v>
      </c>
      <c r="AA65">
        <f>IF(Z65&gt;=Q65,"Y","N")</f>
        <v>0</v>
      </c>
    </row>
    <row r="66" spans="1:27">
      <c r="A66" s="1" t="s">
        <v>158</v>
      </c>
      <c r="B66" t="s">
        <v>159</v>
      </c>
      <c r="C66" t="s">
        <v>160</v>
      </c>
      <c r="D66" t="s">
        <v>161</v>
      </c>
      <c r="E66" t="s">
        <v>162</v>
      </c>
      <c r="F66">
        <v>7</v>
      </c>
      <c r="G66" t="s">
        <v>163</v>
      </c>
      <c r="H66" t="s">
        <v>164</v>
      </c>
      <c r="I66" t="s">
        <v>41</v>
      </c>
      <c r="J66" t="s">
        <v>165</v>
      </c>
      <c r="K66" t="s">
        <v>166</v>
      </c>
      <c r="L66" t="s">
        <v>150</v>
      </c>
      <c r="M66">
        <v>5.74</v>
      </c>
      <c r="P66" t="s">
        <v>29</v>
      </c>
      <c r="Q66">
        <v>5000</v>
      </c>
      <c r="R66" t="s">
        <v>29</v>
      </c>
      <c r="S66" t="s">
        <v>144</v>
      </c>
      <c r="U66" t="s">
        <v>167</v>
      </c>
      <c r="V66" t="s">
        <v>168</v>
      </c>
      <c r="W66" t="s">
        <v>169</v>
      </c>
      <c r="X66" t="s">
        <v>170</v>
      </c>
      <c r="Y66">
        <f>(H66-G66)*24</f>
        <v>0</v>
      </c>
      <c r="Z66">
        <f>M66/Y66</f>
        <v>0</v>
      </c>
      <c r="AA66">
        <f>IF(Z66&gt;=Q66,"Y","N")</f>
        <v>0</v>
      </c>
    </row>
    <row r="67" spans="1:27">
      <c r="A67" s="1" t="s">
        <v>158</v>
      </c>
      <c r="B67" t="s">
        <v>159</v>
      </c>
      <c r="C67" t="s">
        <v>160</v>
      </c>
      <c r="D67" t="s">
        <v>161</v>
      </c>
      <c r="E67" t="s">
        <v>162</v>
      </c>
      <c r="F67">
        <v>7</v>
      </c>
      <c r="G67" t="s">
        <v>163</v>
      </c>
      <c r="H67" t="s">
        <v>164</v>
      </c>
      <c r="I67" t="s">
        <v>41</v>
      </c>
      <c r="J67" t="s">
        <v>165</v>
      </c>
      <c r="K67" t="s">
        <v>166</v>
      </c>
      <c r="L67" t="s">
        <v>151</v>
      </c>
      <c r="M67">
        <v>21.26</v>
      </c>
      <c r="P67" t="s">
        <v>29</v>
      </c>
      <c r="Q67">
        <v>5000</v>
      </c>
      <c r="R67" t="s">
        <v>29</v>
      </c>
      <c r="S67" t="s">
        <v>144</v>
      </c>
      <c r="U67" t="s">
        <v>167</v>
      </c>
      <c r="V67" t="s">
        <v>168</v>
      </c>
      <c r="W67" t="s">
        <v>169</v>
      </c>
      <c r="X67" t="s">
        <v>170</v>
      </c>
      <c r="Y67">
        <f>(H67-G67)*24</f>
        <v>0</v>
      </c>
      <c r="Z67">
        <f>M67/Y67</f>
        <v>0</v>
      </c>
      <c r="AA67">
        <f>IF(Z67&gt;=Q67,"Y","N")</f>
        <v>0</v>
      </c>
    </row>
    <row r="68" spans="1:27">
      <c r="A68" s="1" t="s">
        <v>158</v>
      </c>
      <c r="B68" t="s">
        <v>159</v>
      </c>
      <c r="C68" t="s">
        <v>160</v>
      </c>
      <c r="D68" t="s">
        <v>161</v>
      </c>
      <c r="E68" t="s">
        <v>162</v>
      </c>
      <c r="F68">
        <v>7</v>
      </c>
      <c r="G68" t="s">
        <v>163</v>
      </c>
      <c r="H68" t="s">
        <v>164</v>
      </c>
      <c r="I68" t="s">
        <v>41</v>
      </c>
      <c r="J68" t="s">
        <v>165</v>
      </c>
      <c r="K68" t="s">
        <v>166</v>
      </c>
      <c r="L68" t="s">
        <v>33</v>
      </c>
      <c r="M68">
        <v>1677.21</v>
      </c>
      <c r="P68" t="s">
        <v>29</v>
      </c>
      <c r="Q68">
        <v>5000</v>
      </c>
      <c r="R68" t="s">
        <v>29</v>
      </c>
      <c r="S68" t="s">
        <v>144</v>
      </c>
      <c r="U68" t="s">
        <v>167</v>
      </c>
      <c r="V68" t="s">
        <v>168</v>
      </c>
      <c r="W68" t="s">
        <v>169</v>
      </c>
      <c r="X68" t="s">
        <v>170</v>
      </c>
      <c r="Y68">
        <f>(H68-G68)*24</f>
        <v>0</v>
      </c>
      <c r="Z68">
        <f>M68/Y68</f>
        <v>0</v>
      </c>
      <c r="AA68">
        <f>IF(Z68&gt;=Q68,"Y","N")</f>
        <v>0</v>
      </c>
    </row>
    <row r="69" spans="1:27">
      <c r="A69" s="1" t="s">
        <v>158</v>
      </c>
      <c r="B69" t="s">
        <v>159</v>
      </c>
      <c r="C69" t="s">
        <v>160</v>
      </c>
      <c r="D69" t="s">
        <v>161</v>
      </c>
      <c r="E69" t="s">
        <v>162</v>
      </c>
      <c r="F69">
        <v>7</v>
      </c>
      <c r="G69" t="s">
        <v>163</v>
      </c>
      <c r="H69" t="s">
        <v>164</v>
      </c>
      <c r="I69" t="s">
        <v>41</v>
      </c>
      <c r="J69" t="s">
        <v>165</v>
      </c>
      <c r="K69" t="s">
        <v>166</v>
      </c>
      <c r="L69" t="s">
        <v>152</v>
      </c>
      <c r="M69">
        <v>380.26</v>
      </c>
      <c r="P69" t="s">
        <v>29</v>
      </c>
      <c r="Q69">
        <v>5000</v>
      </c>
      <c r="R69" t="s">
        <v>29</v>
      </c>
      <c r="S69" t="s">
        <v>144</v>
      </c>
      <c r="U69" t="s">
        <v>167</v>
      </c>
      <c r="V69" t="s">
        <v>168</v>
      </c>
      <c r="W69" t="s">
        <v>169</v>
      </c>
      <c r="X69" t="s">
        <v>170</v>
      </c>
      <c r="Y69">
        <f>(H69-G69)*24</f>
        <v>0</v>
      </c>
      <c r="Z69">
        <f>M69/Y69</f>
        <v>0</v>
      </c>
      <c r="AA69">
        <f>IF(Z69&gt;=Q69,"Y","N")</f>
        <v>0</v>
      </c>
    </row>
    <row r="70" spans="1:27">
      <c r="A70" s="1" t="s">
        <v>158</v>
      </c>
      <c r="B70" t="s">
        <v>159</v>
      </c>
      <c r="C70" t="s">
        <v>160</v>
      </c>
      <c r="D70" t="s">
        <v>161</v>
      </c>
      <c r="E70" t="s">
        <v>162</v>
      </c>
      <c r="F70">
        <v>7</v>
      </c>
      <c r="G70" t="s">
        <v>163</v>
      </c>
      <c r="H70" t="s">
        <v>164</v>
      </c>
      <c r="I70" t="s">
        <v>41</v>
      </c>
      <c r="J70" t="s">
        <v>165</v>
      </c>
      <c r="K70" t="s">
        <v>166</v>
      </c>
      <c r="L70" t="s">
        <v>153</v>
      </c>
      <c r="M70">
        <v>1654.37</v>
      </c>
      <c r="P70" t="s">
        <v>29</v>
      </c>
      <c r="Q70">
        <v>5000</v>
      </c>
      <c r="R70" t="s">
        <v>29</v>
      </c>
      <c r="S70" t="s">
        <v>144</v>
      </c>
      <c r="U70" t="s">
        <v>167</v>
      </c>
      <c r="V70" t="s">
        <v>168</v>
      </c>
      <c r="W70" t="s">
        <v>169</v>
      </c>
      <c r="X70" t="s">
        <v>170</v>
      </c>
      <c r="Y70">
        <f>(H70-G70)*24</f>
        <v>0</v>
      </c>
      <c r="Z70">
        <f>M70/Y70</f>
        <v>0</v>
      </c>
      <c r="AA70">
        <f>IF(Z70&gt;=Q70,"Y","N")</f>
        <v>0</v>
      </c>
    </row>
    <row r="71" spans="1:27">
      <c r="A71" s="1" t="s">
        <v>158</v>
      </c>
      <c r="B71" t="s">
        <v>159</v>
      </c>
      <c r="C71" t="s">
        <v>160</v>
      </c>
      <c r="D71" t="s">
        <v>161</v>
      </c>
      <c r="E71" t="s">
        <v>162</v>
      </c>
      <c r="F71">
        <v>7</v>
      </c>
      <c r="G71" t="s">
        <v>163</v>
      </c>
      <c r="H71" t="s">
        <v>164</v>
      </c>
      <c r="I71" t="s">
        <v>41</v>
      </c>
      <c r="J71" t="s">
        <v>165</v>
      </c>
      <c r="K71" t="s">
        <v>166</v>
      </c>
      <c r="L71" t="s">
        <v>154</v>
      </c>
      <c r="M71">
        <v>7.24</v>
      </c>
      <c r="P71" t="s">
        <v>29</v>
      </c>
      <c r="Q71">
        <v>1000</v>
      </c>
      <c r="R71" t="s">
        <v>29</v>
      </c>
      <c r="S71" t="s">
        <v>144</v>
      </c>
      <c r="U71" t="s">
        <v>167</v>
      </c>
      <c r="V71" t="s">
        <v>168</v>
      </c>
      <c r="W71" t="s">
        <v>169</v>
      </c>
      <c r="X71" t="s">
        <v>170</v>
      </c>
      <c r="Y71">
        <f>(H71-G71)*24</f>
        <v>0</v>
      </c>
      <c r="Z71">
        <f>M71/Y71</f>
        <v>0</v>
      </c>
      <c r="AA71">
        <f>IF(Z71&gt;=Q71,"Y","N")</f>
        <v>0</v>
      </c>
    </row>
    <row r="72" spans="1:27">
      <c r="A72" s="1" t="s">
        <v>158</v>
      </c>
      <c r="B72" t="s">
        <v>159</v>
      </c>
      <c r="C72" t="s">
        <v>160</v>
      </c>
      <c r="D72" t="s">
        <v>161</v>
      </c>
      <c r="E72" t="s">
        <v>162</v>
      </c>
      <c r="F72">
        <v>7</v>
      </c>
      <c r="G72" t="s">
        <v>163</v>
      </c>
      <c r="H72" t="s">
        <v>164</v>
      </c>
      <c r="I72" t="s">
        <v>41</v>
      </c>
      <c r="J72" t="s">
        <v>165</v>
      </c>
      <c r="K72" t="s">
        <v>166</v>
      </c>
      <c r="L72" t="s">
        <v>157</v>
      </c>
      <c r="M72">
        <v>1.5</v>
      </c>
      <c r="P72" t="s">
        <v>29</v>
      </c>
      <c r="Q72">
        <v>100</v>
      </c>
      <c r="R72" t="s">
        <v>29</v>
      </c>
      <c r="S72" t="s">
        <v>144</v>
      </c>
      <c r="U72" t="s">
        <v>167</v>
      </c>
      <c r="V72" t="s">
        <v>168</v>
      </c>
      <c r="W72" t="s">
        <v>169</v>
      </c>
      <c r="X72" t="s">
        <v>170</v>
      </c>
      <c r="Y72">
        <f>(H72-G72)*24</f>
        <v>0</v>
      </c>
      <c r="Z72">
        <f>M72/Y72</f>
        <v>0</v>
      </c>
      <c r="AA72">
        <f>IF(Z72&gt;=Q72,"Y","N")</f>
        <v>0</v>
      </c>
    </row>
    <row r="73" spans="1:27">
      <c r="A73" s="1" t="s">
        <v>173</v>
      </c>
      <c r="B73" t="s">
        <v>174</v>
      </c>
      <c r="C73" t="s">
        <v>175</v>
      </c>
      <c r="D73" t="s">
        <v>176</v>
      </c>
      <c r="E73" t="s">
        <v>177</v>
      </c>
      <c r="F73">
        <v>7</v>
      </c>
      <c r="G73" t="s">
        <v>178</v>
      </c>
      <c r="H73" t="s">
        <v>179</v>
      </c>
      <c r="I73" t="s">
        <v>41</v>
      </c>
      <c r="J73" t="s">
        <v>180</v>
      </c>
      <c r="K73" t="s">
        <v>181</v>
      </c>
      <c r="L73" t="s">
        <v>49</v>
      </c>
      <c r="M73">
        <v>0.6</v>
      </c>
      <c r="P73" t="s">
        <v>29</v>
      </c>
      <c r="Q73">
        <v>0</v>
      </c>
      <c r="R73" t="s">
        <v>30</v>
      </c>
      <c r="S73" t="s">
        <v>171</v>
      </c>
      <c r="U73" t="s">
        <v>182</v>
      </c>
      <c r="V73" t="s">
        <v>183</v>
      </c>
      <c r="W73" t="s">
        <v>184</v>
      </c>
      <c r="X73" t="s">
        <v>185</v>
      </c>
      <c r="Y73">
        <f>(H73-G73)*24</f>
        <v>0</v>
      </c>
      <c r="Z73">
        <f>M73/Y73</f>
        <v>0</v>
      </c>
      <c r="AA73">
        <f>IF(Z73&gt;=Q73,"Y","N")</f>
        <v>0</v>
      </c>
    </row>
    <row r="74" spans="1:27">
      <c r="A74" s="1" t="s">
        <v>173</v>
      </c>
      <c r="B74" t="s">
        <v>174</v>
      </c>
      <c r="C74" t="s">
        <v>175</v>
      </c>
      <c r="D74" t="s">
        <v>176</v>
      </c>
      <c r="E74" t="s">
        <v>177</v>
      </c>
      <c r="F74">
        <v>7</v>
      </c>
      <c r="G74" t="s">
        <v>178</v>
      </c>
      <c r="H74" t="s">
        <v>179</v>
      </c>
      <c r="I74" t="s">
        <v>41</v>
      </c>
      <c r="J74" t="s">
        <v>180</v>
      </c>
      <c r="K74" t="s">
        <v>181</v>
      </c>
      <c r="L74" t="s">
        <v>172</v>
      </c>
      <c r="M74">
        <v>32819.82</v>
      </c>
      <c r="P74" t="s">
        <v>29</v>
      </c>
      <c r="Q74">
        <v>0</v>
      </c>
      <c r="R74" t="s">
        <v>30</v>
      </c>
      <c r="S74" t="s">
        <v>171</v>
      </c>
      <c r="U74" t="s">
        <v>182</v>
      </c>
      <c r="V74" t="s">
        <v>183</v>
      </c>
      <c r="W74" t="s">
        <v>184</v>
      </c>
      <c r="X74" t="s">
        <v>185</v>
      </c>
      <c r="Y74">
        <f>(H74-G74)*24</f>
        <v>0</v>
      </c>
      <c r="Z74">
        <f>M74/Y74</f>
        <v>0</v>
      </c>
      <c r="AA74">
        <f>IF(Z74&gt;=Q74,"Y","N")</f>
        <v>0</v>
      </c>
    </row>
    <row r="75" spans="1:27">
      <c r="A75" s="1" t="s">
        <v>186</v>
      </c>
      <c r="B75" t="s">
        <v>187</v>
      </c>
      <c r="C75" t="s">
        <v>188</v>
      </c>
      <c r="D75" t="s">
        <v>189</v>
      </c>
      <c r="E75" t="s">
        <v>190</v>
      </c>
      <c r="F75">
        <v>7</v>
      </c>
      <c r="G75" t="s">
        <v>191</v>
      </c>
      <c r="H75" t="s">
        <v>192</v>
      </c>
      <c r="I75" t="s">
        <v>41</v>
      </c>
      <c r="J75" t="s">
        <v>139</v>
      </c>
      <c r="L75" t="s">
        <v>28</v>
      </c>
      <c r="M75">
        <v>12</v>
      </c>
      <c r="P75" t="s">
        <v>29</v>
      </c>
      <c r="Q75">
        <v>0</v>
      </c>
      <c r="R75" t="s">
        <v>30</v>
      </c>
      <c r="S75" t="s">
        <v>131</v>
      </c>
      <c r="U75" t="s">
        <v>193</v>
      </c>
      <c r="V75" t="s">
        <v>194</v>
      </c>
      <c r="W75" t="s">
        <v>195</v>
      </c>
      <c r="X75" t="s">
        <v>196</v>
      </c>
      <c r="Y75">
        <f>(H75-G75)*24</f>
        <v>0</v>
      </c>
      <c r="Z75">
        <f>M75/Y75</f>
        <v>0</v>
      </c>
      <c r="AA75">
        <f>IF(Z75&gt;=Q75,"Y","N")</f>
        <v>0</v>
      </c>
    </row>
    <row r="76" spans="1:27">
      <c r="A76" s="1" t="s">
        <v>186</v>
      </c>
      <c r="B76" t="s">
        <v>187</v>
      </c>
      <c r="C76" t="s">
        <v>188</v>
      </c>
      <c r="D76" t="s">
        <v>189</v>
      </c>
      <c r="E76" t="s">
        <v>190</v>
      </c>
      <c r="F76">
        <v>7</v>
      </c>
      <c r="G76" t="s">
        <v>191</v>
      </c>
      <c r="H76" t="s">
        <v>192</v>
      </c>
      <c r="I76" t="s">
        <v>41</v>
      </c>
      <c r="J76" t="s">
        <v>139</v>
      </c>
      <c r="L76" t="s">
        <v>49</v>
      </c>
      <c r="M76">
        <v>12.1</v>
      </c>
      <c r="P76" t="s">
        <v>29</v>
      </c>
      <c r="Q76">
        <v>0</v>
      </c>
      <c r="R76" t="s">
        <v>30</v>
      </c>
      <c r="S76" t="s">
        <v>131</v>
      </c>
      <c r="U76" t="s">
        <v>193</v>
      </c>
      <c r="V76" t="s">
        <v>194</v>
      </c>
      <c r="W76" t="s">
        <v>195</v>
      </c>
      <c r="X76" t="s">
        <v>196</v>
      </c>
      <c r="Y76">
        <f>(H76-G76)*24</f>
        <v>0</v>
      </c>
      <c r="Z76">
        <f>M76/Y76</f>
        <v>0</v>
      </c>
      <c r="AA76">
        <f>IF(Z76&gt;=Q76,"Y","N")</f>
        <v>0</v>
      </c>
    </row>
    <row r="77" spans="1:27">
      <c r="A77" s="1" t="s">
        <v>186</v>
      </c>
      <c r="B77" t="s">
        <v>187</v>
      </c>
      <c r="C77" t="s">
        <v>188</v>
      </c>
      <c r="D77" t="s">
        <v>189</v>
      </c>
      <c r="E77" t="s">
        <v>190</v>
      </c>
      <c r="F77">
        <v>7</v>
      </c>
      <c r="G77" t="s">
        <v>191</v>
      </c>
      <c r="H77" t="s">
        <v>192</v>
      </c>
      <c r="I77" t="s">
        <v>41</v>
      </c>
      <c r="J77" t="s">
        <v>139</v>
      </c>
      <c r="L77" t="s">
        <v>32</v>
      </c>
      <c r="M77">
        <v>38</v>
      </c>
      <c r="P77" t="s">
        <v>29</v>
      </c>
      <c r="Q77">
        <v>0</v>
      </c>
      <c r="R77" t="s">
        <v>30</v>
      </c>
      <c r="S77" t="s">
        <v>131</v>
      </c>
      <c r="U77" t="s">
        <v>193</v>
      </c>
      <c r="V77" t="s">
        <v>194</v>
      </c>
      <c r="W77" t="s">
        <v>195</v>
      </c>
      <c r="X77" t="s">
        <v>196</v>
      </c>
      <c r="Y77">
        <f>(H77-G77)*24</f>
        <v>0</v>
      </c>
      <c r="Z77">
        <f>M77/Y77</f>
        <v>0</v>
      </c>
      <c r="AA77">
        <f>IF(Z77&gt;=Q77,"Y","N")</f>
        <v>0</v>
      </c>
    </row>
    <row r="78" spans="1:27">
      <c r="A78" s="1" t="s">
        <v>186</v>
      </c>
      <c r="B78" t="s">
        <v>187</v>
      </c>
      <c r="C78" t="s">
        <v>188</v>
      </c>
      <c r="D78" t="s">
        <v>189</v>
      </c>
      <c r="E78" t="s">
        <v>190</v>
      </c>
      <c r="F78">
        <v>7</v>
      </c>
      <c r="G78" t="s">
        <v>191</v>
      </c>
      <c r="H78" t="s">
        <v>192</v>
      </c>
      <c r="I78" t="s">
        <v>41</v>
      </c>
      <c r="J78" t="s">
        <v>139</v>
      </c>
      <c r="L78" t="s">
        <v>33</v>
      </c>
      <c r="M78">
        <v>6.2</v>
      </c>
      <c r="P78" t="s">
        <v>29</v>
      </c>
      <c r="Q78">
        <v>0</v>
      </c>
      <c r="R78" t="s">
        <v>30</v>
      </c>
      <c r="S78" t="s">
        <v>131</v>
      </c>
      <c r="U78" t="s">
        <v>193</v>
      </c>
      <c r="V78" t="s">
        <v>194</v>
      </c>
      <c r="W78" t="s">
        <v>195</v>
      </c>
      <c r="X78" t="s">
        <v>196</v>
      </c>
      <c r="Y78">
        <f>(H78-G78)*24</f>
        <v>0</v>
      </c>
      <c r="Z78">
        <f>M78/Y78</f>
        <v>0</v>
      </c>
      <c r="AA78">
        <f>IF(Z78&gt;=Q78,"Y","N")</f>
        <v>0</v>
      </c>
    </row>
    <row r="79" spans="1:27">
      <c r="A79" s="1" t="s">
        <v>186</v>
      </c>
      <c r="B79" t="s">
        <v>187</v>
      </c>
      <c r="C79" t="s">
        <v>188</v>
      </c>
      <c r="D79" t="s">
        <v>189</v>
      </c>
      <c r="E79" t="s">
        <v>190</v>
      </c>
      <c r="F79">
        <v>7</v>
      </c>
      <c r="G79" t="s">
        <v>191</v>
      </c>
      <c r="H79" t="s">
        <v>192</v>
      </c>
      <c r="I79" t="s">
        <v>41</v>
      </c>
      <c r="J79" t="s">
        <v>139</v>
      </c>
      <c r="L79" t="s">
        <v>52</v>
      </c>
      <c r="M79">
        <v>1117</v>
      </c>
      <c r="P79" t="s">
        <v>29</v>
      </c>
      <c r="Q79">
        <v>0</v>
      </c>
      <c r="R79" t="s">
        <v>30</v>
      </c>
      <c r="S79" t="s">
        <v>131</v>
      </c>
      <c r="U79" t="s">
        <v>193</v>
      </c>
      <c r="V79" t="s">
        <v>194</v>
      </c>
      <c r="W79" t="s">
        <v>195</v>
      </c>
      <c r="X79" t="s">
        <v>196</v>
      </c>
      <c r="Y79">
        <f>(H79-G79)*24</f>
        <v>0</v>
      </c>
      <c r="Z79">
        <f>M79/Y79</f>
        <v>0</v>
      </c>
      <c r="AA79">
        <f>IF(Z79&gt;=Q79,"Y","N")</f>
        <v>0</v>
      </c>
    </row>
    <row r="80" spans="1:27">
      <c r="A80" s="1" t="s">
        <v>197</v>
      </c>
      <c r="B80" t="s">
        <v>198</v>
      </c>
      <c r="C80" t="s">
        <v>199</v>
      </c>
      <c r="D80" t="s">
        <v>200</v>
      </c>
      <c r="E80" t="s">
        <v>190</v>
      </c>
      <c r="F80">
        <v>7</v>
      </c>
      <c r="G80" t="s">
        <v>201</v>
      </c>
      <c r="H80" t="s">
        <v>192</v>
      </c>
      <c r="I80" t="s">
        <v>41</v>
      </c>
      <c r="J80" t="s">
        <v>139</v>
      </c>
      <c r="L80" t="s">
        <v>28</v>
      </c>
      <c r="M80">
        <v>73</v>
      </c>
      <c r="P80" t="s">
        <v>29</v>
      </c>
      <c r="Q80">
        <v>0</v>
      </c>
      <c r="R80" t="s">
        <v>30</v>
      </c>
      <c r="S80" t="s">
        <v>131</v>
      </c>
      <c r="U80" t="s">
        <v>193</v>
      </c>
      <c r="V80" t="s">
        <v>202</v>
      </c>
      <c r="W80" t="s">
        <v>203</v>
      </c>
      <c r="X80" t="s">
        <v>204</v>
      </c>
      <c r="Y80">
        <f>(H80-G80)*24</f>
        <v>0</v>
      </c>
      <c r="Z80">
        <f>M80/Y80</f>
        <v>0</v>
      </c>
      <c r="AA80">
        <f>IF(Z80&gt;=Q80,"Y","N")</f>
        <v>0</v>
      </c>
    </row>
    <row r="81" spans="1:27">
      <c r="A81" s="1" t="s">
        <v>197</v>
      </c>
      <c r="B81" t="s">
        <v>198</v>
      </c>
      <c r="C81" t="s">
        <v>199</v>
      </c>
      <c r="D81" t="s">
        <v>200</v>
      </c>
      <c r="E81" t="s">
        <v>190</v>
      </c>
      <c r="F81">
        <v>7</v>
      </c>
      <c r="G81" t="s">
        <v>201</v>
      </c>
      <c r="H81" t="s">
        <v>192</v>
      </c>
      <c r="I81" t="s">
        <v>41</v>
      </c>
      <c r="J81" t="s">
        <v>139</v>
      </c>
      <c r="L81" t="s">
        <v>49</v>
      </c>
      <c r="M81">
        <v>23</v>
      </c>
      <c r="P81" t="s">
        <v>29</v>
      </c>
      <c r="Q81">
        <v>0</v>
      </c>
      <c r="R81" t="s">
        <v>30</v>
      </c>
      <c r="S81" t="s">
        <v>131</v>
      </c>
      <c r="U81" t="s">
        <v>193</v>
      </c>
      <c r="V81" t="s">
        <v>202</v>
      </c>
      <c r="W81" t="s">
        <v>203</v>
      </c>
      <c r="X81" t="s">
        <v>204</v>
      </c>
      <c r="Y81">
        <f>(H81-G81)*24</f>
        <v>0</v>
      </c>
      <c r="Z81">
        <f>M81/Y81</f>
        <v>0</v>
      </c>
      <c r="AA81">
        <f>IF(Z81&gt;=Q81,"Y","N")</f>
        <v>0</v>
      </c>
    </row>
    <row r="82" spans="1:27">
      <c r="A82" s="1" t="s">
        <v>197</v>
      </c>
      <c r="B82" t="s">
        <v>198</v>
      </c>
      <c r="C82" t="s">
        <v>199</v>
      </c>
      <c r="D82" t="s">
        <v>200</v>
      </c>
      <c r="E82" t="s">
        <v>190</v>
      </c>
      <c r="F82">
        <v>7</v>
      </c>
      <c r="G82" t="s">
        <v>201</v>
      </c>
      <c r="H82" t="s">
        <v>192</v>
      </c>
      <c r="I82" t="s">
        <v>41</v>
      </c>
      <c r="J82" t="s">
        <v>139</v>
      </c>
      <c r="L82" t="s">
        <v>32</v>
      </c>
      <c r="M82">
        <v>93</v>
      </c>
      <c r="P82" t="s">
        <v>29</v>
      </c>
      <c r="Q82">
        <v>0</v>
      </c>
      <c r="R82" t="s">
        <v>30</v>
      </c>
      <c r="S82" t="s">
        <v>131</v>
      </c>
      <c r="U82" t="s">
        <v>193</v>
      </c>
      <c r="V82" t="s">
        <v>202</v>
      </c>
      <c r="W82" t="s">
        <v>203</v>
      </c>
      <c r="X82" t="s">
        <v>204</v>
      </c>
      <c r="Y82">
        <f>(H82-G82)*24</f>
        <v>0</v>
      </c>
      <c r="Z82">
        <f>M82/Y82</f>
        <v>0</v>
      </c>
      <c r="AA82">
        <f>IF(Z82&gt;=Q82,"Y","N")</f>
        <v>0</v>
      </c>
    </row>
    <row r="83" spans="1:27">
      <c r="A83" s="1" t="s">
        <v>197</v>
      </c>
      <c r="B83" t="s">
        <v>198</v>
      </c>
      <c r="C83" t="s">
        <v>199</v>
      </c>
      <c r="D83" t="s">
        <v>200</v>
      </c>
      <c r="E83" t="s">
        <v>190</v>
      </c>
      <c r="F83">
        <v>7</v>
      </c>
      <c r="G83" t="s">
        <v>201</v>
      </c>
      <c r="H83" t="s">
        <v>192</v>
      </c>
      <c r="I83" t="s">
        <v>41</v>
      </c>
      <c r="J83" t="s">
        <v>139</v>
      </c>
      <c r="L83" t="s">
        <v>33</v>
      </c>
      <c r="M83">
        <v>36.4</v>
      </c>
      <c r="P83" t="s">
        <v>29</v>
      </c>
      <c r="Q83">
        <v>0</v>
      </c>
      <c r="R83" t="s">
        <v>30</v>
      </c>
      <c r="S83" t="s">
        <v>131</v>
      </c>
      <c r="U83" t="s">
        <v>193</v>
      </c>
      <c r="V83" t="s">
        <v>202</v>
      </c>
      <c r="W83" t="s">
        <v>203</v>
      </c>
      <c r="X83" t="s">
        <v>204</v>
      </c>
      <c r="Y83">
        <f>(H83-G83)*24</f>
        <v>0</v>
      </c>
      <c r="Z83">
        <f>M83/Y83</f>
        <v>0</v>
      </c>
      <c r="AA83">
        <f>IF(Z83&gt;=Q83,"Y","N")</f>
        <v>0</v>
      </c>
    </row>
    <row r="84" spans="1:27">
      <c r="A84" s="1" t="s">
        <v>197</v>
      </c>
      <c r="B84" t="s">
        <v>198</v>
      </c>
      <c r="C84" t="s">
        <v>199</v>
      </c>
      <c r="D84" t="s">
        <v>200</v>
      </c>
      <c r="E84" t="s">
        <v>190</v>
      </c>
      <c r="F84">
        <v>7</v>
      </c>
      <c r="G84" t="s">
        <v>201</v>
      </c>
      <c r="H84" t="s">
        <v>192</v>
      </c>
      <c r="I84" t="s">
        <v>41</v>
      </c>
      <c r="J84" t="s">
        <v>139</v>
      </c>
      <c r="L84" t="s">
        <v>52</v>
      </c>
      <c r="M84">
        <v>2117</v>
      </c>
      <c r="P84" t="s">
        <v>29</v>
      </c>
      <c r="Q84">
        <v>0</v>
      </c>
      <c r="R84" t="s">
        <v>30</v>
      </c>
      <c r="S84" t="s">
        <v>131</v>
      </c>
      <c r="U84" t="s">
        <v>193</v>
      </c>
      <c r="V84" t="s">
        <v>202</v>
      </c>
      <c r="W84" t="s">
        <v>203</v>
      </c>
      <c r="X84" t="s">
        <v>204</v>
      </c>
      <c r="Y84">
        <f>(H84-G84)*24</f>
        <v>0</v>
      </c>
      <c r="Z84">
        <f>M84/Y84</f>
        <v>0</v>
      </c>
      <c r="AA84">
        <f>IF(Z84&gt;=Q84,"Y","N")</f>
        <v>0</v>
      </c>
    </row>
    <row r="85" spans="1:27">
      <c r="A85" s="1" t="s">
        <v>207</v>
      </c>
      <c r="B85" t="s">
        <v>208</v>
      </c>
      <c r="C85" t="s">
        <v>209</v>
      </c>
      <c r="D85" t="s">
        <v>210</v>
      </c>
      <c r="E85" t="s">
        <v>211</v>
      </c>
      <c r="F85">
        <v>7</v>
      </c>
      <c r="G85" t="s">
        <v>212</v>
      </c>
      <c r="H85" t="s">
        <v>213</v>
      </c>
      <c r="I85" t="s">
        <v>41</v>
      </c>
      <c r="J85" t="s">
        <v>214</v>
      </c>
      <c r="K85" t="s">
        <v>215</v>
      </c>
      <c r="L85" t="s">
        <v>28</v>
      </c>
      <c r="M85">
        <v>7179.48</v>
      </c>
      <c r="P85" t="s">
        <v>29</v>
      </c>
      <c r="Q85">
        <v>0</v>
      </c>
      <c r="R85" t="s">
        <v>30</v>
      </c>
      <c r="S85" t="s">
        <v>205</v>
      </c>
      <c r="U85" t="s">
        <v>216</v>
      </c>
      <c r="V85" t="s">
        <v>217</v>
      </c>
      <c r="W85" t="s">
        <v>218</v>
      </c>
      <c r="X85" t="s">
        <v>219</v>
      </c>
      <c r="Y85">
        <f>(H85-G85)*24</f>
        <v>0</v>
      </c>
      <c r="Z85">
        <f>M85/Y85</f>
        <v>0</v>
      </c>
      <c r="AA85">
        <f>IF(Z85&gt;=Q85,"Y","N")</f>
        <v>0</v>
      </c>
    </row>
    <row r="86" spans="1:27">
      <c r="A86" s="1" t="s">
        <v>207</v>
      </c>
      <c r="B86" t="s">
        <v>208</v>
      </c>
      <c r="C86" t="s">
        <v>209</v>
      </c>
      <c r="D86" t="s">
        <v>210</v>
      </c>
      <c r="E86" t="s">
        <v>211</v>
      </c>
      <c r="F86">
        <v>7</v>
      </c>
      <c r="G86" t="s">
        <v>212</v>
      </c>
      <c r="H86" t="s">
        <v>213</v>
      </c>
      <c r="I86" t="s">
        <v>41</v>
      </c>
      <c r="J86" t="s">
        <v>214</v>
      </c>
      <c r="K86" t="s">
        <v>215</v>
      </c>
      <c r="L86" t="s">
        <v>49</v>
      </c>
      <c r="M86">
        <v>0.32</v>
      </c>
      <c r="P86" t="s">
        <v>29</v>
      </c>
      <c r="Q86">
        <v>0</v>
      </c>
      <c r="R86" t="s">
        <v>30</v>
      </c>
      <c r="S86" t="s">
        <v>205</v>
      </c>
      <c r="U86" t="s">
        <v>216</v>
      </c>
      <c r="V86" t="s">
        <v>217</v>
      </c>
      <c r="W86" t="s">
        <v>218</v>
      </c>
      <c r="X86" t="s">
        <v>219</v>
      </c>
      <c r="Y86">
        <f>(H86-G86)*24</f>
        <v>0</v>
      </c>
      <c r="Z86">
        <f>M86/Y86</f>
        <v>0</v>
      </c>
      <c r="AA86">
        <f>IF(Z86&gt;=Q86,"Y","N")</f>
        <v>0</v>
      </c>
    </row>
    <row r="87" spans="1:27">
      <c r="A87" s="1" t="s">
        <v>207</v>
      </c>
      <c r="B87" t="s">
        <v>208</v>
      </c>
      <c r="C87" t="s">
        <v>209</v>
      </c>
      <c r="D87" t="s">
        <v>210</v>
      </c>
      <c r="E87" t="s">
        <v>211</v>
      </c>
      <c r="F87">
        <v>7</v>
      </c>
      <c r="G87" t="s">
        <v>212</v>
      </c>
      <c r="H87" t="s">
        <v>213</v>
      </c>
      <c r="I87" t="s">
        <v>41</v>
      </c>
      <c r="J87" t="s">
        <v>214</v>
      </c>
      <c r="K87" t="s">
        <v>215</v>
      </c>
      <c r="L87" t="s">
        <v>206</v>
      </c>
      <c r="M87">
        <v>104.55</v>
      </c>
      <c r="P87" t="s">
        <v>29</v>
      </c>
      <c r="Q87">
        <v>0</v>
      </c>
      <c r="R87" t="s">
        <v>30</v>
      </c>
      <c r="S87" t="s">
        <v>205</v>
      </c>
      <c r="U87" t="s">
        <v>216</v>
      </c>
      <c r="V87" t="s">
        <v>217</v>
      </c>
      <c r="W87" t="s">
        <v>218</v>
      </c>
      <c r="X87" t="s">
        <v>219</v>
      </c>
      <c r="Y87">
        <f>(H87-G87)*24</f>
        <v>0</v>
      </c>
      <c r="Z87">
        <f>M87/Y87</f>
        <v>0</v>
      </c>
      <c r="AA87">
        <f>IF(Z87&gt;=Q87,"Y","N")</f>
        <v>0</v>
      </c>
    </row>
    <row r="88" spans="1:27">
      <c r="A88" s="1" t="s">
        <v>207</v>
      </c>
      <c r="B88" t="s">
        <v>208</v>
      </c>
      <c r="C88" t="s">
        <v>209</v>
      </c>
      <c r="D88" t="s">
        <v>210</v>
      </c>
      <c r="E88" t="s">
        <v>211</v>
      </c>
      <c r="F88">
        <v>7</v>
      </c>
      <c r="G88" t="s">
        <v>212</v>
      </c>
      <c r="H88" t="s">
        <v>213</v>
      </c>
      <c r="I88" t="s">
        <v>41</v>
      </c>
      <c r="J88" t="s">
        <v>214</v>
      </c>
      <c r="K88" t="s">
        <v>215</v>
      </c>
      <c r="L88" t="s">
        <v>50</v>
      </c>
      <c r="M88">
        <v>899.0599999999999</v>
      </c>
      <c r="P88" t="s">
        <v>29</v>
      </c>
      <c r="Q88">
        <v>0</v>
      </c>
      <c r="R88" t="s">
        <v>30</v>
      </c>
      <c r="S88" t="s">
        <v>205</v>
      </c>
      <c r="U88" t="s">
        <v>216</v>
      </c>
      <c r="V88" t="s">
        <v>217</v>
      </c>
      <c r="W88" t="s">
        <v>218</v>
      </c>
      <c r="X88" t="s">
        <v>219</v>
      </c>
      <c r="Y88">
        <f>(H88-G88)*24</f>
        <v>0</v>
      </c>
      <c r="Z88">
        <f>M88/Y88</f>
        <v>0</v>
      </c>
      <c r="AA88">
        <f>IF(Z88&gt;=Q88,"Y","N")</f>
        <v>0</v>
      </c>
    </row>
    <row r="89" spans="1:27">
      <c r="A89" s="1" t="s">
        <v>207</v>
      </c>
      <c r="B89" t="s">
        <v>208</v>
      </c>
      <c r="C89" t="s">
        <v>209</v>
      </c>
      <c r="D89" t="s">
        <v>210</v>
      </c>
      <c r="E89" t="s">
        <v>211</v>
      </c>
      <c r="F89">
        <v>7</v>
      </c>
      <c r="G89" t="s">
        <v>212</v>
      </c>
      <c r="H89" t="s">
        <v>213</v>
      </c>
      <c r="I89" t="s">
        <v>41</v>
      </c>
      <c r="J89" t="s">
        <v>214</v>
      </c>
      <c r="K89" t="s">
        <v>215</v>
      </c>
      <c r="L89" t="s">
        <v>51</v>
      </c>
      <c r="M89">
        <v>2697.19</v>
      </c>
      <c r="P89" t="s">
        <v>29</v>
      </c>
      <c r="Q89">
        <v>0</v>
      </c>
      <c r="R89" t="s">
        <v>30</v>
      </c>
      <c r="S89" t="s">
        <v>205</v>
      </c>
      <c r="U89" t="s">
        <v>216</v>
      </c>
      <c r="V89" t="s">
        <v>217</v>
      </c>
      <c r="W89" t="s">
        <v>218</v>
      </c>
      <c r="X89" t="s">
        <v>219</v>
      </c>
      <c r="Y89">
        <f>(H89-G89)*24</f>
        <v>0</v>
      </c>
      <c r="Z89">
        <f>M89/Y89</f>
        <v>0</v>
      </c>
      <c r="AA89">
        <f>IF(Z89&gt;=Q89,"Y","N")</f>
        <v>0</v>
      </c>
    </row>
    <row r="90" spans="1:27">
      <c r="A90" s="1" t="s">
        <v>207</v>
      </c>
      <c r="B90" t="s">
        <v>208</v>
      </c>
      <c r="C90" t="s">
        <v>209</v>
      </c>
      <c r="D90" t="s">
        <v>210</v>
      </c>
      <c r="E90" t="s">
        <v>211</v>
      </c>
      <c r="F90">
        <v>7</v>
      </c>
      <c r="G90" t="s">
        <v>212</v>
      </c>
      <c r="H90" t="s">
        <v>213</v>
      </c>
      <c r="I90" t="s">
        <v>41</v>
      </c>
      <c r="J90" t="s">
        <v>214</v>
      </c>
      <c r="K90" t="s">
        <v>215</v>
      </c>
      <c r="L90" t="s">
        <v>52</v>
      </c>
      <c r="M90">
        <v>29.6</v>
      </c>
      <c r="P90" t="s">
        <v>29</v>
      </c>
      <c r="Q90">
        <v>0</v>
      </c>
      <c r="R90" t="s">
        <v>30</v>
      </c>
      <c r="S90" t="s">
        <v>205</v>
      </c>
      <c r="U90" t="s">
        <v>216</v>
      </c>
      <c r="V90" t="s">
        <v>217</v>
      </c>
      <c r="W90" t="s">
        <v>218</v>
      </c>
      <c r="X90" t="s">
        <v>219</v>
      </c>
      <c r="Y90">
        <f>(H90-G90)*24</f>
        <v>0</v>
      </c>
      <c r="Z90">
        <f>M90/Y90</f>
        <v>0</v>
      </c>
      <c r="AA90">
        <f>IF(Z90&gt;=Q90,"Y","N")</f>
        <v>0</v>
      </c>
    </row>
    <row r="91" spans="1:27">
      <c r="A91" s="1" t="s">
        <v>221</v>
      </c>
      <c r="B91" t="s">
        <v>222</v>
      </c>
      <c r="C91" t="s">
        <v>223</v>
      </c>
      <c r="D91" t="s">
        <v>224</v>
      </c>
      <c r="E91" t="s">
        <v>225</v>
      </c>
      <c r="F91">
        <v>7</v>
      </c>
      <c r="G91" t="s">
        <v>226</v>
      </c>
      <c r="H91" t="s">
        <v>227</v>
      </c>
      <c r="I91" t="s">
        <v>41</v>
      </c>
      <c r="J91" t="s">
        <v>228</v>
      </c>
      <c r="K91" t="s">
        <v>228</v>
      </c>
      <c r="L91" t="s">
        <v>49</v>
      </c>
      <c r="M91">
        <v>1733.86</v>
      </c>
      <c r="P91" t="s">
        <v>29</v>
      </c>
      <c r="Q91">
        <v>0</v>
      </c>
      <c r="R91" t="s">
        <v>30</v>
      </c>
      <c r="S91" t="s">
        <v>220</v>
      </c>
      <c r="U91" t="s">
        <v>229</v>
      </c>
      <c r="V91" t="s">
        <v>230</v>
      </c>
      <c r="W91" t="s">
        <v>231</v>
      </c>
      <c r="X91" t="s">
        <v>232</v>
      </c>
      <c r="Y91">
        <f>(H91-G91)*24</f>
        <v>0</v>
      </c>
      <c r="Z91">
        <f>M91/Y91</f>
        <v>0</v>
      </c>
      <c r="AA91">
        <f>IF(Z91&gt;=Q91,"Y","N")</f>
        <v>0</v>
      </c>
    </row>
    <row r="92" spans="1:27">
      <c r="A92" s="1" t="s">
        <v>221</v>
      </c>
      <c r="B92" t="s">
        <v>222</v>
      </c>
      <c r="C92" t="s">
        <v>223</v>
      </c>
      <c r="D92" t="s">
        <v>224</v>
      </c>
      <c r="E92" t="s">
        <v>225</v>
      </c>
      <c r="F92">
        <v>7</v>
      </c>
      <c r="G92" t="s">
        <v>226</v>
      </c>
      <c r="H92" t="s">
        <v>227</v>
      </c>
      <c r="I92" t="s">
        <v>41</v>
      </c>
      <c r="J92" t="s">
        <v>228</v>
      </c>
      <c r="K92" t="s">
        <v>228</v>
      </c>
      <c r="L92" t="s">
        <v>172</v>
      </c>
      <c r="M92">
        <v>24422.97</v>
      </c>
      <c r="P92" t="s">
        <v>29</v>
      </c>
      <c r="Q92">
        <v>0</v>
      </c>
      <c r="R92" t="s">
        <v>30</v>
      </c>
      <c r="S92" t="s">
        <v>220</v>
      </c>
      <c r="U92" t="s">
        <v>229</v>
      </c>
      <c r="V92" t="s">
        <v>230</v>
      </c>
      <c r="W92" t="s">
        <v>231</v>
      </c>
      <c r="X92" t="s">
        <v>232</v>
      </c>
      <c r="Y92">
        <f>(H92-G92)*24</f>
        <v>0</v>
      </c>
      <c r="Z92">
        <f>M92/Y92</f>
        <v>0</v>
      </c>
      <c r="AA92">
        <f>IF(Z92&gt;=Q92,"Y","N")</f>
        <v>0</v>
      </c>
    </row>
    <row r="93" spans="1:27">
      <c r="A93" s="1" t="s">
        <v>241</v>
      </c>
      <c r="B93" t="s">
        <v>242</v>
      </c>
      <c r="C93" t="s">
        <v>243</v>
      </c>
      <c r="D93" t="s">
        <v>244</v>
      </c>
      <c r="E93" t="s">
        <v>245</v>
      </c>
      <c r="F93">
        <v>12</v>
      </c>
      <c r="G93" t="s">
        <v>246</v>
      </c>
      <c r="H93" t="s">
        <v>247</v>
      </c>
      <c r="I93" t="s">
        <v>41</v>
      </c>
      <c r="J93" t="s">
        <v>248</v>
      </c>
      <c r="K93" t="s">
        <v>249</v>
      </c>
      <c r="L93" t="s">
        <v>233</v>
      </c>
      <c r="M93">
        <v>141</v>
      </c>
      <c r="P93" t="s">
        <v>29</v>
      </c>
      <c r="Q93">
        <v>194.35</v>
      </c>
      <c r="R93" t="s">
        <v>106</v>
      </c>
      <c r="S93" t="s">
        <v>234</v>
      </c>
      <c r="U93" t="s">
        <v>250</v>
      </c>
      <c r="V93" t="s">
        <v>251</v>
      </c>
      <c r="W93" t="s">
        <v>252</v>
      </c>
      <c r="X93" t="s">
        <v>253</v>
      </c>
      <c r="Y93">
        <f>(H93-G93)*24</f>
        <v>0</v>
      </c>
      <c r="Z93">
        <f>M93/Y93</f>
        <v>0</v>
      </c>
      <c r="AA93">
        <f>IF(Z93&gt;=Q93,"Y","N")</f>
        <v>0</v>
      </c>
    </row>
    <row r="94" spans="1:27">
      <c r="A94" s="1" t="s">
        <v>241</v>
      </c>
      <c r="B94" t="s">
        <v>242</v>
      </c>
      <c r="C94" t="s">
        <v>243</v>
      </c>
      <c r="D94" t="s">
        <v>244</v>
      </c>
      <c r="E94" t="s">
        <v>245</v>
      </c>
      <c r="F94">
        <v>12</v>
      </c>
      <c r="G94" t="s">
        <v>246</v>
      </c>
      <c r="H94" t="s">
        <v>247</v>
      </c>
      <c r="I94" t="s">
        <v>41</v>
      </c>
      <c r="J94" t="s">
        <v>248</v>
      </c>
      <c r="K94" t="s">
        <v>249</v>
      </c>
      <c r="L94" t="s">
        <v>235</v>
      </c>
      <c r="M94">
        <v>37</v>
      </c>
      <c r="P94" t="s">
        <v>29</v>
      </c>
      <c r="Q94">
        <v>194.35</v>
      </c>
      <c r="R94" t="s">
        <v>106</v>
      </c>
      <c r="S94" t="s">
        <v>234</v>
      </c>
      <c r="U94" t="s">
        <v>250</v>
      </c>
      <c r="V94" t="s">
        <v>251</v>
      </c>
      <c r="W94" t="s">
        <v>252</v>
      </c>
      <c r="X94" t="s">
        <v>253</v>
      </c>
      <c r="Y94">
        <f>(H94-G94)*24</f>
        <v>0</v>
      </c>
      <c r="Z94">
        <f>M94/Y94</f>
        <v>0</v>
      </c>
      <c r="AA94">
        <f>IF(Z94&gt;=Q94,"Y","N")</f>
        <v>0</v>
      </c>
    </row>
    <row r="95" spans="1:27">
      <c r="A95" s="1" t="s">
        <v>241</v>
      </c>
      <c r="B95" t="s">
        <v>242</v>
      </c>
      <c r="C95" t="s">
        <v>243</v>
      </c>
      <c r="D95" t="s">
        <v>244</v>
      </c>
      <c r="E95" t="s">
        <v>245</v>
      </c>
      <c r="F95">
        <v>12</v>
      </c>
      <c r="G95" t="s">
        <v>246</v>
      </c>
      <c r="H95" t="s">
        <v>247</v>
      </c>
      <c r="I95" t="s">
        <v>41</v>
      </c>
      <c r="J95" t="s">
        <v>248</v>
      </c>
      <c r="K95" t="s">
        <v>249</v>
      </c>
      <c r="L95" t="s">
        <v>145</v>
      </c>
      <c r="M95">
        <v>21</v>
      </c>
      <c r="P95" t="s">
        <v>29</v>
      </c>
      <c r="Q95">
        <v>194.35</v>
      </c>
      <c r="R95" t="s">
        <v>106</v>
      </c>
      <c r="S95" t="s">
        <v>234</v>
      </c>
      <c r="U95" t="s">
        <v>250</v>
      </c>
      <c r="V95" t="s">
        <v>251</v>
      </c>
      <c r="W95" t="s">
        <v>252</v>
      </c>
      <c r="X95" t="s">
        <v>253</v>
      </c>
      <c r="Y95">
        <f>(H95-G95)*24</f>
        <v>0</v>
      </c>
      <c r="Z95">
        <f>M95/Y95</f>
        <v>0</v>
      </c>
      <c r="AA95">
        <f>IF(Z95&gt;=Q95,"Y","N")</f>
        <v>0</v>
      </c>
    </row>
    <row r="96" spans="1:27">
      <c r="A96" s="1" t="s">
        <v>241</v>
      </c>
      <c r="B96" t="s">
        <v>242</v>
      </c>
      <c r="C96" t="s">
        <v>243</v>
      </c>
      <c r="D96" t="s">
        <v>244</v>
      </c>
      <c r="E96" t="s">
        <v>245</v>
      </c>
      <c r="F96">
        <v>12</v>
      </c>
      <c r="G96" t="s">
        <v>246</v>
      </c>
      <c r="H96" t="s">
        <v>247</v>
      </c>
      <c r="I96" t="s">
        <v>41</v>
      </c>
      <c r="J96" t="s">
        <v>248</v>
      </c>
      <c r="K96" t="s">
        <v>249</v>
      </c>
      <c r="L96" t="s">
        <v>28</v>
      </c>
      <c r="M96">
        <v>125</v>
      </c>
      <c r="P96" t="s">
        <v>29</v>
      </c>
      <c r="Q96">
        <v>156.45</v>
      </c>
      <c r="R96" t="s">
        <v>106</v>
      </c>
      <c r="S96" t="s">
        <v>234</v>
      </c>
      <c r="U96" t="s">
        <v>250</v>
      </c>
      <c r="V96" t="s">
        <v>251</v>
      </c>
      <c r="W96" t="s">
        <v>252</v>
      </c>
      <c r="X96" t="s">
        <v>253</v>
      </c>
      <c r="Y96">
        <f>(H96-G96)*24</f>
        <v>0</v>
      </c>
      <c r="Z96">
        <f>M96/Y96</f>
        <v>0</v>
      </c>
      <c r="AA96">
        <f>IF(Z96&gt;=Q96,"Y","N")</f>
        <v>0</v>
      </c>
    </row>
    <row r="97" spans="1:27">
      <c r="A97" s="1" t="s">
        <v>241</v>
      </c>
      <c r="B97" t="s">
        <v>242</v>
      </c>
      <c r="C97" t="s">
        <v>243</v>
      </c>
      <c r="D97" t="s">
        <v>244</v>
      </c>
      <c r="E97" t="s">
        <v>245</v>
      </c>
      <c r="F97">
        <v>12</v>
      </c>
      <c r="G97" t="s">
        <v>246</v>
      </c>
      <c r="H97" t="s">
        <v>247</v>
      </c>
      <c r="I97" t="s">
        <v>41</v>
      </c>
      <c r="J97" t="s">
        <v>248</v>
      </c>
      <c r="K97" t="s">
        <v>249</v>
      </c>
      <c r="L97" t="s">
        <v>236</v>
      </c>
      <c r="M97">
        <v>2.5</v>
      </c>
      <c r="P97" t="s">
        <v>29</v>
      </c>
      <c r="Q97">
        <v>194.35</v>
      </c>
      <c r="R97" t="s">
        <v>106</v>
      </c>
      <c r="S97" t="s">
        <v>234</v>
      </c>
      <c r="U97" t="s">
        <v>250</v>
      </c>
      <c r="V97" t="s">
        <v>251</v>
      </c>
      <c r="W97" t="s">
        <v>252</v>
      </c>
      <c r="X97" t="s">
        <v>253</v>
      </c>
      <c r="Y97">
        <f>(H97-G97)*24</f>
        <v>0</v>
      </c>
      <c r="Z97">
        <f>M97/Y97</f>
        <v>0</v>
      </c>
      <c r="AA97">
        <f>IF(Z97&gt;=Q97,"Y","N")</f>
        <v>0</v>
      </c>
    </row>
    <row r="98" spans="1:27">
      <c r="A98" s="1" t="s">
        <v>241</v>
      </c>
      <c r="B98" t="s">
        <v>242</v>
      </c>
      <c r="C98" t="s">
        <v>243</v>
      </c>
      <c r="D98" t="s">
        <v>244</v>
      </c>
      <c r="E98" t="s">
        <v>245</v>
      </c>
      <c r="F98">
        <v>12</v>
      </c>
      <c r="G98" t="s">
        <v>246</v>
      </c>
      <c r="H98" t="s">
        <v>247</v>
      </c>
      <c r="I98" t="s">
        <v>41</v>
      </c>
      <c r="J98" t="s">
        <v>248</v>
      </c>
      <c r="K98" t="s">
        <v>249</v>
      </c>
      <c r="L98" t="s">
        <v>237</v>
      </c>
      <c r="M98">
        <v>1</v>
      </c>
      <c r="P98" t="s">
        <v>29</v>
      </c>
      <c r="Q98">
        <v>194.35</v>
      </c>
      <c r="R98" t="s">
        <v>106</v>
      </c>
      <c r="S98" t="s">
        <v>234</v>
      </c>
      <c r="U98" t="s">
        <v>250</v>
      </c>
      <c r="V98" t="s">
        <v>251</v>
      </c>
      <c r="W98" t="s">
        <v>252</v>
      </c>
      <c r="X98" t="s">
        <v>253</v>
      </c>
      <c r="Y98">
        <f>(H98-G98)*24</f>
        <v>0</v>
      </c>
      <c r="Z98">
        <f>M98/Y98</f>
        <v>0</v>
      </c>
      <c r="AA98">
        <f>IF(Z98&gt;=Q98,"Y","N")</f>
        <v>0</v>
      </c>
    </row>
    <row r="99" spans="1:27">
      <c r="A99" s="1" t="s">
        <v>241</v>
      </c>
      <c r="B99" t="s">
        <v>242</v>
      </c>
      <c r="C99" t="s">
        <v>243</v>
      </c>
      <c r="D99" t="s">
        <v>244</v>
      </c>
      <c r="E99" t="s">
        <v>245</v>
      </c>
      <c r="F99">
        <v>12</v>
      </c>
      <c r="G99" t="s">
        <v>246</v>
      </c>
      <c r="H99" t="s">
        <v>247</v>
      </c>
      <c r="I99" t="s">
        <v>41</v>
      </c>
      <c r="J99" t="s">
        <v>248</v>
      </c>
      <c r="K99" t="s">
        <v>249</v>
      </c>
      <c r="L99" t="s">
        <v>238</v>
      </c>
      <c r="M99">
        <v>50</v>
      </c>
      <c r="P99" t="s">
        <v>29</v>
      </c>
      <c r="Q99">
        <v>194.35</v>
      </c>
      <c r="R99" t="s">
        <v>106</v>
      </c>
      <c r="S99" t="s">
        <v>234</v>
      </c>
      <c r="U99" t="s">
        <v>250</v>
      </c>
      <c r="V99" t="s">
        <v>251</v>
      </c>
      <c r="W99" t="s">
        <v>252</v>
      </c>
      <c r="X99" t="s">
        <v>253</v>
      </c>
      <c r="Y99">
        <f>(H99-G99)*24</f>
        <v>0</v>
      </c>
      <c r="Z99">
        <f>M99/Y99</f>
        <v>0</v>
      </c>
      <c r="AA99">
        <f>IF(Z99&gt;=Q99,"Y","N")</f>
        <v>0</v>
      </c>
    </row>
    <row r="100" spans="1:27">
      <c r="A100" s="1" t="s">
        <v>241</v>
      </c>
      <c r="B100" t="s">
        <v>242</v>
      </c>
      <c r="C100" t="s">
        <v>243</v>
      </c>
      <c r="D100" t="s">
        <v>244</v>
      </c>
      <c r="E100" t="s">
        <v>245</v>
      </c>
      <c r="F100">
        <v>12</v>
      </c>
      <c r="G100" t="s">
        <v>246</v>
      </c>
      <c r="H100" t="s">
        <v>247</v>
      </c>
      <c r="I100" t="s">
        <v>41</v>
      </c>
      <c r="J100" t="s">
        <v>248</v>
      </c>
      <c r="K100" t="s">
        <v>249</v>
      </c>
      <c r="L100" t="s">
        <v>239</v>
      </c>
      <c r="M100">
        <v>44</v>
      </c>
      <c r="P100" t="s">
        <v>29</v>
      </c>
      <c r="Q100">
        <v>194.35</v>
      </c>
      <c r="R100" t="s">
        <v>106</v>
      </c>
      <c r="S100" t="s">
        <v>234</v>
      </c>
      <c r="U100" t="s">
        <v>250</v>
      </c>
      <c r="V100" t="s">
        <v>251</v>
      </c>
      <c r="W100" t="s">
        <v>252</v>
      </c>
      <c r="X100" t="s">
        <v>253</v>
      </c>
      <c r="Y100">
        <f>(H100-G100)*24</f>
        <v>0</v>
      </c>
      <c r="Z100">
        <f>M100/Y100</f>
        <v>0</v>
      </c>
      <c r="AA100">
        <f>IF(Z100&gt;=Q100,"Y","N")</f>
        <v>0</v>
      </c>
    </row>
    <row r="101" spans="1:27">
      <c r="A101" s="1" t="s">
        <v>241</v>
      </c>
      <c r="B101" t="s">
        <v>242</v>
      </c>
      <c r="C101" t="s">
        <v>243</v>
      </c>
      <c r="D101" t="s">
        <v>244</v>
      </c>
      <c r="E101" t="s">
        <v>245</v>
      </c>
      <c r="F101">
        <v>12</v>
      </c>
      <c r="G101" t="s">
        <v>246</v>
      </c>
      <c r="H101" t="s">
        <v>247</v>
      </c>
      <c r="I101" t="s">
        <v>41</v>
      </c>
      <c r="J101" t="s">
        <v>248</v>
      </c>
      <c r="K101" t="s">
        <v>249</v>
      </c>
      <c r="L101" t="s">
        <v>51</v>
      </c>
      <c r="M101">
        <v>17</v>
      </c>
      <c r="P101" t="s">
        <v>29</v>
      </c>
      <c r="Q101">
        <v>30.7</v>
      </c>
      <c r="R101" t="s">
        <v>106</v>
      </c>
      <c r="S101" t="s">
        <v>234</v>
      </c>
      <c r="U101" t="s">
        <v>250</v>
      </c>
      <c r="V101" t="s">
        <v>251</v>
      </c>
      <c r="W101" t="s">
        <v>252</v>
      </c>
      <c r="X101" t="s">
        <v>253</v>
      </c>
      <c r="Y101">
        <f>(H101-G101)*24</f>
        <v>0</v>
      </c>
      <c r="Z101">
        <f>M101/Y101</f>
        <v>0</v>
      </c>
      <c r="AA101">
        <f>IF(Z101&gt;=Q101,"Y","N")</f>
        <v>0</v>
      </c>
    </row>
    <row r="102" spans="1:27">
      <c r="A102" s="1" t="s">
        <v>241</v>
      </c>
      <c r="B102" t="s">
        <v>242</v>
      </c>
      <c r="C102" t="s">
        <v>243</v>
      </c>
      <c r="D102" t="s">
        <v>244</v>
      </c>
      <c r="E102" t="s">
        <v>245</v>
      </c>
      <c r="F102">
        <v>12</v>
      </c>
      <c r="G102" t="s">
        <v>246</v>
      </c>
      <c r="H102" t="s">
        <v>247</v>
      </c>
      <c r="I102" t="s">
        <v>41</v>
      </c>
      <c r="J102" t="s">
        <v>248</v>
      </c>
      <c r="K102" t="s">
        <v>249</v>
      </c>
      <c r="L102" t="s">
        <v>152</v>
      </c>
      <c r="M102">
        <v>9.5</v>
      </c>
      <c r="P102" t="s">
        <v>29</v>
      </c>
      <c r="Q102">
        <v>194.35</v>
      </c>
      <c r="R102" t="s">
        <v>106</v>
      </c>
      <c r="S102" t="s">
        <v>234</v>
      </c>
      <c r="U102" t="s">
        <v>250</v>
      </c>
      <c r="V102" t="s">
        <v>251</v>
      </c>
      <c r="W102" t="s">
        <v>252</v>
      </c>
      <c r="X102" t="s">
        <v>253</v>
      </c>
      <c r="Y102">
        <f>(H102-G102)*24</f>
        <v>0</v>
      </c>
      <c r="Z102">
        <f>M102/Y102</f>
        <v>0</v>
      </c>
      <c r="AA102">
        <f>IF(Z102&gt;=Q102,"Y","N")</f>
        <v>0</v>
      </c>
    </row>
    <row r="103" spans="1:27">
      <c r="A103" s="1" t="s">
        <v>241</v>
      </c>
      <c r="B103" t="s">
        <v>242</v>
      </c>
      <c r="C103" t="s">
        <v>243</v>
      </c>
      <c r="D103" t="s">
        <v>244</v>
      </c>
      <c r="E103" t="s">
        <v>245</v>
      </c>
      <c r="F103">
        <v>12</v>
      </c>
      <c r="G103" t="s">
        <v>246</v>
      </c>
      <c r="H103" t="s">
        <v>247</v>
      </c>
      <c r="I103" t="s">
        <v>41</v>
      </c>
      <c r="J103" t="s">
        <v>248</v>
      </c>
      <c r="K103" t="s">
        <v>249</v>
      </c>
      <c r="L103" t="s">
        <v>153</v>
      </c>
      <c r="M103">
        <v>4</v>
      </c>
      <c r="P103" t="s">
        <v>29</v>
      </c>
      <c r="Q103">
        <v>194.35</v>
      </c>
      <c r="R103" t="s">
        <v>106</v>
      </c>
      <c r="S103" t="s">
        <v>234</v>
      </c>
      <c r="U103" t="s">
        <v>250</v>
      </c>
      <c r="V103" t="s">
        <v>251</v>
      </c>
      <c r="W103" t="s">
        <v>252</v>
      </c>
      <c r="X103" t="s">
        <v>253</v>
      </c>
      <c r="Y103">
        <f>(H103-G103)*24</f>
        <v>0</v>
      </c>
      <c r="Z103">
        <f>M103/Y103</f>
        <v>0</v>
      </c>
      <c r="AA103">
        <f>IF(Z103&gt;=Q103,"Y","N")</f>
        <v>0</v>
      </c>
    </row>
    <row r="104" spans="1:27">
      <c r="A104" s="1" t="s">
        <v>241</v>
      </c>
      <c r="B104" t="s">
        <v>242</v>
      </c>
      <c r="C104" t="s">
        <v>243</v>
      </c>
      <c r="D104" t="s">
        <v>244</v>
      </c>
      <c r="E104" t="s">
        <v>245</v>
      </c>
      <c r="F104">
        <v>12</v>
      </c>
      <c r="G104" t="s">
        <v>246</v>
      </c>
      <c r="H104" t="s">
        <v>247</v>
      </c>
      <c r="I104" t="s">
        <v>41</v>
      </c>
      <c r="J104" t="s">
        <v>248</v>
      </c>
      <c r="K104" t="s">
        <v>249</v>
      </c>
      <c r="L104" t="s">
        <v>114</v>
      </c>
      <c r="M104">
        <v>2</v>
      </c>
      <c r="P104" t="s">
        <v>29</v>
      </c>
      <c r="Q104">
        <v>194.35</v>
      </c>
      <c r="R104" t="s">
        <v>106</v>
      </c>
      <c r="S104" t="s">
        <v>234</v>
      </c>
      <c r="U104" t="s">
        <v>250</v>
      </c>
      <c r="V104" t="s">
        <v>251</v>
      </c>
      <c r="W104" t="s">
        <v>252</v>
      </c>
      <c r="X104" t="s">
        <v>253</v>
      </c>
      <c r="Y104">
        <f>(H104-G104)*24</f>
        <v>0</v>
      </c>
      <c r="Z104">
        <f>M104/Y104</f>
        <v>0</v>
      </c>
      <c r="AA104">
        <f>IF(Z104&gt;=Q104,"Y","N")</f>
        <v>0</v>
      </c>
    </row>
    <row r="105" spans="1:27">
      <c r="A105" s="1" t="s">
        <v>241</v>
      </c>
      <c r="B105" t="s">
        <v>242</v>
      </c>
      <c r="C105" t="s">
        <v>243</v>
      </c>
      <c r="D105" t="s">
        <v>244</v>
      </c>
      <c r="E105" t="s">
        <v>245</v>
      </c>
      <c r="F105">
        <v>12</v>
      </c>
      <c r="G105" t="s">
        <v>246</v>
      </c>
      <c r="H105" t="s">
        <v>247</v>
      </c>
      <c r="I105" t="s">
        <v>41</v>
      </c>
      <c r="J105" t="s">
        <v>248</v>
      </c>
      <c r="K105" t="s">
        <v>249</v>
      </c>
      <c r="L105" t="s">
        <v>52</v>
      </c>
      <c r="M105">
        <v>0.19</v>
      </c>
      <c r="P105" t="s">
        <v>29</v>
      </c>
      <c r="Q105">
        <v>0.01</v>
      </c>
      <c r="R105" t="s">
        <v>106</v>
      </c>
      <c r="S105" t="s">
        <v>234</v>
      </c>
      <c r="U105" t="s">
        <v>250</v>
      </c>
      <c r="V105" t="s">
        <v>251</v>
      </c>
      <c r="W105" t="s">
        <v>252</v>
      </c>
      <c r="X105" t="s">
        <v>253</v>
      </c>
      <c r="Y105">
        <f>(H105-G105)*24</f>
        <v>0</v>
      </c>
      <c r="Z105">
        <f>M105/Y105</f>
        <v>0</v>
      </c>
      <c r="AA105">
        <f>IF(Z105&gt;=Q105,"Y","N")</f>
        <v>0</v>
      </c>
    </row>
    <row r="106" spans="1:27">
      <c r="A106" s="1" t="s">
        <v>241</v>
      </c>
      <c r="B106" t="s">
        <v>242</v>
      </c>
      <c r="C106" t="s">
        <v>243</v>
      </c>
      <c r="D106" t="s">
        <v>244</v>
      </c>
      <c r="E106" t="s">
        <v>245</v>
      </c>
      <c r="F106">
        <v>12</v>
      </c>
      <c r="G106" t="s">
        <v>246</v>
      </c>
      <c r="H106" t="s">
        <v>247</v>
      </c>
      <c r="I106" t="s">
        <v>41</v>
      </c>
      <c r="J106" t="s">
        <v>248</v>
      </c>
      <c r="K106" t="s">
        <v>249</v>
      </c>
      <c r="L106" t="s">
        <v>240</v>
      </c>
      <c r="M106">
        <v>29</v>
      </c>
      <c r="P106" t="s">
        <v>29</v>
      </c>
      <c r="Q106">
        <v>194.35</v>
      </c>
      <c r="R106" t="s">
        <v>106</v>
      </c>
      <c r="S106" t="s">
        <v>234</v>
      </c>
      <c r="U106" t="s">
        <v>250</v>
      </c>
      <c r="V106" t="s">
        <v>251</v>
      </c>
      <c r="W106" t="s">
        <v>252</v>
      </c>
      <c r="X106" t="s">
        <v>253</v>
      </c>
      <c r="Y106">
        <f>(H106-G106)*24</f>
        <v>0</v>
      </c>
      <c r="Z106">
        <f>M106/Y106</f>
        <v>0</v>
      </c>
      <c r="AA106">
        <f>IF(Z106&gt;=Q106,"Y","N")</f>
        <v>0</v>
      </c>
    </row>
    <row r="107" spans="1:27">
      <c r="A107" s="1" t="s">
        <v>257</v>
      </c>
      <c r="B107" t="s">
        <v>258</v>
      </c>
      <c r="C107" t="s">
        <v>259</v>
      </c>
      <c r="D107" t="s">
        <v>260</v>
      </c>
      <c r="E107" t="s">
        <v>261</v>
      </c>
      <c r="F107">
        <v>4</v>
      </c>
      <c r="G107" t="s">
        <v>262</v>
      </c>
      <c r="H107" t="s">
        <v>263</v>
      </c>
      <c r="I107" t="s">
        <v>264</v>
      </c>
      <c r="J107" t="s">
        <v>265</v>
      </c>
      <c r="K107" t="s">
        <v>266</v>
      </c>
      <c r="L107" t="s">
        <v>254</v>
      </c>
      <c r="M107">
        <v>1</v>
      </c>
      <c r="P107" t="s">
        <v>255</v>
      </c>
      <c r="Q107">
        <v>0</v>
      </c>
      <c r="R107" t="s">
        <v>30</v>
      </c>
      <c r="S107" t="s">
        <v>256</v>
      </c>
      <c r="U107" t="s">
        <v>267</v>
      </c>
      <c r="V107" t="s">
        <v>268</v>
      </c>
      <c r="W107" t="s">
        <v>269</v>
      </c>
      <c r="X107" t="s">
        <v>270</v>
      </c>
      <c r="Y107">
        <f>(H107-G107)*24</f>
        <v>0</v>
      </c>
      <c r="Z107">
        <f>M107/Y107</f>
        <v>0</v>
      </c>
      <c r="AA107">
        <f>IF(Z107&gt;=Q107,"Y","N")</f>
        <v>0</v>
      </c>
    </row>
    <row r="108" spans="1:27">
      <c r="A108" s="1" t="s">
        <v>272</v>
      </c>
      <c r="B108" t="s">
        <v>273</v>
      </c>
      <c r="C108" t="s">
        <v>274</v>
      </c>
      <c r="D108" t="s">
        <v>275</v>
      </c>
      <c r="E108" t="s">
        <v>162</v>
      </c>
      <c r="F108">
        <v>7</v>
      </c>
      <c r="G108" t="s">
        <v>276</v>
      </c>
      <c r="H108" t="s">
        <v>277</v>
      </c>
      <c r="I108" t="s">
        <v>264</v>
      </c>
      <c r="J108" t="s">
        <v>215</v>
      </c>
      <c r="K108" t="s">
        <v>215</v>
      </c>
      <c r="L108" t="s">
        <v>28</v>
      </c>
      <c r="M108">
        <v>19478.07</v>
      </c>
      <c r="P108" t="s">
        <v>29</v>
      </c>
      <c r="Q108">
        <v>0</v>
      </c>
      <c r="R108" t="s">
        <v>30</v>
      </c>
      <c r="S108" t="s">
        <v>271</v>
      </c>
      <c r="U108" t="s">
        <v>278</v>
      </c>
      <c r="V108" t="s">
        <v>279</v>
      </c>
      <c r="W108" t="s">
        <v>280</v>
      </c>
      <c r="X108" t="s">
        <v>281</v>
      </c>
      <c r="Y108">
        <f>(H108-G108)*24</f>
        <v>0</v>
      </c>
      <c r="Z108">
        <f>M108/Y108</f>
        <v>0</v>
      </c>
      <c r="AA108">
        <f>IF(Z108&gt;=Q108,"Y","N")</f>
        <v>0</v>
      </c>
    </row>
    <row r="109" spans="1:27">
      <c r="A109" s="1" t="s">
        <v>272</v>
      </c>
      <c r="B109" t="s">
        <v>273</v>
      </c>
      <c r="C109" t="s">
        <v>274</v>
      </c>
      <c r="D109" t="s">
        <v>275</v>
      </c>
      <c r="E109" t="s">
        <v>162</v>
      </c>
      <c r="F109">
        <v>7</v>
      </c>
      <c r="G109" t="s">
        <v>276</v>
      </c>
      <c r="H109" t="s">
        <v>277</v>
      </c>
      <c r="I109" t="s">
        <v>264</v>
      </c>
      <c r="J109" t="s">
        <v>215</v>
      </c>
      <c r="K109" t="s">
        <v>215</v>
      </c>
      <c r="L109" t="s">
        <v>49</v>
      </c>
      <c r="M109">
        <v>0.06</v>
      </c>
      <c r="P109" t="s">
        <v>29</v>
      </c>
      <c r="Q109">
        <v>0</v>
      </c>
      <c r="R109" t="s">
        <v>30</v>
      </c>
      <c r="S109" t="s">
        <v>271</v>
      </c>
      <c r="U109" t="s">
        <v>278</v>
      </c>
      <c r="V109" t="s">
        <v>279</v>
      </c>
      <c r="W109" t="s">
        <v>280</v>
      </c>
      <c r="X109" t="s">
        <v>281</v>
      </c>
      <c r="Y109">
        <f>(H109-G109)*24</f>
        <v>0</v>
      </c>
      <c r="Z109">
        <f>M109/Y109</f>
        <v>0</v>
      </c>
      <c r="AA109">
        <f>IF(Z109&gt;=Q109,"Y","N")</f>
        <v>0</v>
      </c>
    </row>
    <row r="110" spans="1:27">
      <c r="A110" s="1" t="s">
        <v>272</v>
      </c>
      <c r="B110" t="s">
        <v>273</v>
      </c>
      <c r="C110" t="s">
        <v>274</v>
      </c>
      <c r="D110" t="s">
        <v>275</v>
      </c>
      <c r="E110" t="s">
        <v>162</v>
      </c>
      <c r="F110">
        <v>7</v>
      </c>
      <c r="G110" t="s">
        <v>276</v>
      </c>
      <c r="H110" t="s">
        <v>277</v>
      </c>
      <c r="I110" t="s">
        <v>264</v>
      </c>
      <c r="J110" t="s">
        <v>215</v>
      </c>
      <c r="K110" t="s">
        <v>215</v>
      </c>
      <c r="L110" t="s">
        <v>172</v>
      </c>
      <c r="M110">
        <v>6362.9</v>
      </c>
      <c r="P110" t="s">
        <v>29</v>
      </c>
      <c r="Q110">
        <v>0</v>
      </c>
      <c r="R110" t="s">
        <v>30</v>
      </c>
      <c r="S110" t="s">
        <v>271</v>
      </c>
      <c r="U110" t="s">
        <v>278</v>
      </c>
      <c r="V110" t="s">
        <v>279</v>
      </c>
      <c r="W110" t="s">
        <v>280</v>
      </c>
      <c r="X110" t="s">
        <v>281</v>
      </c>
      <c r="Y110">
        <f>(H110-G110)*24</f>
        <v>0</v>
      </c>
      <c r="Z110">
        <f>M110/Y110</f>
        <v>0</v>
      </c>
      <c r="AA110">
        <f>IF(Z110&gt;=Q110,"Y","N")</f>
        <v>0</v>
      </c>
    </row>
    <row r="111" spans="1:27">
      <c r="A111" s="1" t="s">
        <v>272</v>
      </c>
      <c r="B111" t="s">
        <v>273</v>
      </c>
      <c r="C111" t="s">
        <v>274</v>
      </c>
      <c r="D111" t="s">
        <v>275</v>
      </c>
      <c r="E111" t="s">
        <v>162</v>
      </c>
      <c r="F111">
        <v>7</v>
      </c>
      <c r="G111" t="s">
        <v>276</v>
      </c>
      <c r="H111" t="s">
        <v>277</v>
      </c>
      <c r="I111" t="s">
        <v>264</v>
      </c>
      <c r="J111" t="s">
        <v>215</v>
      </c>
      <c r="K111" t="s">
        <v>215</v>
      </c>
      <c r="L111" t="s">
        <v>50</v>
      </c>
      <c r="M111">
        <v>2439.18</v>
      </c>
      <c r="P111" t="s">
        <v>29</v>
      </c>
      <c r="Q111">
        <v>0</v>
      </c>
      <c r="R111" t="s">
        <v>30</v>
      </c>
      <c r="S111" t="s">
        <v>271</v>
      </c>
      <c r="U111" t="s">
        <v>278</v>
      </c>
      <c r="V111" t="s">
        <v>279</v>
      </c>
      <c r="W111" t="s">
        <v>280</v>
      </c>
      <c r="X111" t="s">
        <v>281</v>
      </c>
      <c r="Y111">
        <f>(H111-G111)*24</f>
        <v>0</v>
      </c>
      <c r="Z111">
        <f>M111/Y111</f>
        <v>0</v>
      </c>
      <c r="AA111">
        <f>IF(Z111&gt;=Q111,"Y","N")</f>
        <v>0</v>
      </c>
    </row>
    <row r="112" spans="1:27">
      <c r="A112" s="1" t="s">
        <v>272</v>
      </c>
      <c r="B112" t="s">
        <v>273</v>
      </c>
      <c r="C112" t="s">
        <v>274</v>
      </c>
      <c r="D112" t="s">
        <v>275</v>
      </c>
      <c r="E112" t="s">
        <v>162</v>
      </c>
      <c r="F112">
        <v>7</v>
      </c>
      <c r="G112" t="s">
        <v>276</v>
      </c>
      <c r="H112" t="s">
        <v>277</v>
      </c>
      <c r="I112" t="s">
        <v>264</v>
      </c>
      <c r="J112" t="s">
        <v>215</v>
      </c>
      <c r="K112" t="s">
        <v>215</v>
      </c>
      <c r="L112" t="s">
        <v>51</v>
      </c>
      <c r="M112">
        <v>7317.53</v>
      </c>
      <c r="P112" t="s">
        <v>29</v>
      </c>
      <c r="Q112">
        <v>0</v>
      </c>
      <c r="R112" t="s">
        <v>30</v>
      </c>
      <c r="S112" t="s">
        <v>271</v>
      </c>
      <c r="U112" t="s">
        <v>278</v>
      </c>
      <c r="V112" t="s">
        <v>279</v>
      </c>
      <c r="W112" t="s">
        <v>280</v>
      </c>
      <c r="X112" t="s">
        <v>281</v>
      </c>
      <c r="Y112">
        <f>(H112-G112)*24</f>
        <v>0</v>
      </c>
      <c r="Z112">
        <f>M112/Y112</f>
        <v>0</v>
      </c>
      <c r="AA112">
        <f>IF(Z112&gt;=Q112,"Y","N")</f>
        <v>0</v>
      </c>
    </row>
    <row r="113" spans="1:27">
      <c r="A113" s="1" t="s">
        <v>272</v>
      </c>
      <c r="B113" t="s">
        <v>273</v>
      </c>
      <c r="C113" t="s">
        <v>274</v>
      </c>
      <c r="D113" t="s">
        <v>275</v>
      </c>
      <c r="E113" t="s">
        <v>162</v>
      </c>
      <c r="F113">
        <v>7</v>
      </c>
      <c r="G113" t="s">
        <v>276</v>
      </c>
      <c r="H113" t="s">
        <v>277</v>
      </c>
      <c r="I113" t="s">
        <v>264</v>
      </c>
      <c r="J113" t="s">
        <v>215</v>
      </c>
      <c r="K113" t="s">
        <v>215</v>
      </c>
      <c r="L113" t="s">
        <v>52</v>
      </c>
      <c r="M113">
        <v>5.16</v>
      </c>
      <c r="P113" t="s">
        <v>29</v>
      </c>
      <c r="Q113">
        <v>0</v>
      </c>
      <c r="R113" t="s">
        <v>30</v>
      </c>
      <c r="S113" t="s">
        <v>271</v>
      </c>
      <c r="U113" t="s">
        <v>278</v>
      </c>
      <c r="V113" t="s">
        <v>279</v>
      </c>
      <c r="W113" t="s">
        <v>280</v>
      </c>
      <c r="X113" t="s">
        <v>281</v>
      </c>
      <c r="Y113">
        <f>(H113-G113)*24</f>
        <v>0</v>
      </c>
      <c r="Z113">
        <f>M113/Y113</f>
        <v>0</v>
      </c>
      <c r="AA113">
        <f>IF(Z113&gt;=Q113,"Y","N")</f>
        <v>0</v>
      </c>
    </row>
    <row r="114" spans="1:27">
      <c r="A114" s="1" t="s">
        <v>283</v>
      </c>
      <c r="B114" t="s">
        <v>284</v>
      </c>
      <c r="C114" t="s">
        <v>285</v>
      </c>
      <c r="D114" t="s">
        <v>286</v>
      </c>
      <c r="E114" t="s">
        <v>162</v>
      </c>
      <c r="F114">
        <v>7</v>
      </c>
      <c r="G114" t="s">
        <v>287</v>
      </c>
      <c r="H114" t="s">
        <v>288</v>
      </c>
      <c r="I114" t="s">
        <v>289</v>
      </c>
      <c r="J114" t="s">
        <v>214</v>
      </c>
      <c r="K114" t="s">
        <v>43</v>
      </c>
      <c r="L114" t="s">
        <v>172</v>
      </c>
      <c r="M114">
        <v>0.001</v>
      </c>
      <c r="P114" t="s">
        <v>29</v>
      </c>
      <c r="Q114">
        <v>0</v>
      </c>
      <c r="R114" t="s">
        <v>30</v>
      </c>
      <c r="S114" t="s">
        <v>282</v>
      </c>
      <c r="U114" t="s">
        <v>290</v>
      </c>
      <c r="V114" t="s">
        <v>291</v>
      </c>
      <c r="W114" t="s">
        <v>292</v>
      </c>
      <c r="X114" t="s">
        <v>293</v>
      </c>
      <c r="Y114">
        <f>(H114-G114)*24</f>
        <v>0</v>
      </c>
      <c r="Z114">
        <f>M114/Y114</f>
        <v>0</v>
      </c>
      <c r="AA114">
        <f>IF(Z114&gt;=Q114,"Y","N")</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8"/>
  <sheetViews>
    <sheetView workbookViewId="0"/>
  </sheetViews>
  <sheetFormatPr defaultRowHeight="15"/>
  <sheetData>
    <row r="1" spans="1:6">
      <c r="A1" t="s">
        <v>0</v>
      </c>
      <c r="B1" t="s">
        <v>12</v>
      </c>
      <c r="F1" t="s">
        <v>27</v>
      </c>
    </row>
    <row r="2" spans="1:6">
      <c r="A2" s="1" t="s">
        <v>34</v>
      </c>
      <c r="B2">
        <f>SUMIF(Cases!A:A,'Incident Sums'!A2,Cases!M:M)</f>
        <v>0</v>
      </c>
      <c r="F2">
        <f>SUMIFS(Cases!M:M,Cases!A:A,'Incident Sums'!A2,Cases!P:P,"&lt;&gt;*OPACITY*")</f>
        <v>0</v>
      </c>
    </row>
    <row r="3" spans="1:6">
      <c r="A3" s="1" t="s">
        <v>54</v>
      </c>
      <c r="B3">
        <f>SUMIF(Cases!A:A,'Incident Sums'!A3,Cases!M:M)</f>
        <v>0</v>
      </c>
      <c r="F3">
        <f>SUMIFS(Cases!M:M,Cases!A:A,'Incident Sums'!A3,Cases!P:P,"&lt;&gt;*OPACITY*")</f>
        <v>0</v>
      </c>
    </row>
    <row r="4" spans="1:6">
      <c r="A4" s="1" t="s">
        <v>67</v>
      </c>
      <c r="B4">
        <f>SUMIF(Cases!A:A,'Incident Sums'!A4,Cases!M:M)</f>
        <v>0</v>
      </c>
      <c r="F4">
        <f>SUMIFS(Cases!M:M,Cases!A:A,'Incident Sums'!A4,Cases!P:P,"&lt;&gt;*OPACITY*")</f>
        <v>0</v>
      </c>
    </row>
    <row r="5" spans="1:6">
      <c r="A5" s="1" t="s">
        <v>80</v>
      </c>
      <c r="B5">
        <f>SUMIF(Cases!A:A,'Incident Sums'!A5,Cases!M:M)</f>
        <v>0</v>
      </c>
      <c r="F5">
        <f>SUMIFS(Cases!M:M,Cases!A:A,'Incident Sums'!A5,Cases!P:P,"&lt;&gt;*OPACITY*")</f>
        <v>0</v>
      </c>
    </row>
    <row r="6" spans="1:6">
      <c r="A6" s="1" t="s">
        <v>93</v>
      </c>
      <c r="B6">
        <f>SUMIF(Cases!A:A,'Incident Sums'!A6,Cases!M:M)</f>
        <v>0</v>
      </c>
      <c r="F6">
        <f>SUMIFS(Cases!M:M,Cases!A:A,'Incident Sums'!A6,Cases!P:P,"&lt;&gt;*OPACITY*")</f>
        <v>0</v>
      </c>
    </row>
    <row r="7" spans="1:6">
      <c r="A7" s="1" t="s">
        <v>118</v>
      </c>
      <c r="B7">
        <f>SUMIF(Cases!A:A,'Incident Sums'!A7,Cases!M:M)</f>
        <v>0</v>
      </c>
      <c r="F7">
        <f>SUMIFS(Cases!M:M,Cases!A:A,'Incident Sums'!A7,Cases!P:P,"&lt;&gt;*OPACITY*")</f>
        <v>0</v>
      </c>
    </row>
    <row r="8" spans="1:6">
      <c r="A8" s="1" t="s">
        <v>132</v>
      </c>
      <c r="B8">
        <f>SUMIF(Cases!A:A,'Incident Sums'!A8,Cases!M:M)</f>
        <v>0</v>
      </c>
      <c r="F8">
        <f>SUMIFS(Cases!M:M,Cases!A:A,'Incident Sums'!A8,Cases!P:P,"&lt;&gt;*OPACITY*")</f>
        <v>0</v>
      </c>
    </row>
    <row r="9" spans="1:6">
      <c r="A9" s="1" t="s">
        <v>158</v>
      </c>
      <c r="B9">
        <f>SUMIF(Cases!A:A,'Incident Sums'!A9,Cases!M:M)</f>
        <v>0</v>
      </c>
      <c r="F9">
        <f>SUMIFS(Cases!M:M,Cases!A:A,'Incident Sums'!A9,Cases!P:P,"&lt;&gt;*OPACITY*")</f>
        <v>0</v>
      </c>
    </row>
    <row r="10" spans="1:6">
      <c r="A10" s="1" t="s">
        <v>173</v>
      </c>
      <c r="B10">
        <f>SUMIF(Cases!A:A,'Incident Sums'!A10,Cases!M:M)</f>
        <v>0</v>
      </c>
      <c r="F10">
        <f>SUMIFS(Cases!M:M,Cases!A:A,'Incident Sums'!A10,Cases!P:P,"&lt;&gt;*OPACITY*")</f>
        <v>0</v>
      </c>
    </row>
    <row r="11" spans="1:6">
      <c r="A11" s="1" t="s">
        <v>186</v>
      </c>
      <c r="B11">
        <f>SUMIF(Cases!A:A,'Incident Sums'!A11,Cases!M:M)</f>
        <v>0</v>
      </c>
      <c r="F11">
        <f>SUMIFS(Cases!M:M,Cases!A:A,'Incident Sums'!A11,Cases!P:P,"&lt;&gt;*OPACITY*")</f>
        <v>0</v>
      </c>
    </row>
    <row r="12" spans="1:6">
      <c r="A12" s="1" t="s">
        <v>197</v>
      </c>
      <c r="B12">
        <f>SUMIF(Cases!A:A,'Incident Sums'!A12,Cases!M:M)</f>
        <v>0</v>
      </c>
      <c r="F12">
        <f>SUMIFS(Cases!M:M,Cases!A:A,'Incident Sums'!A12,Cases!P:P,"&lt;&gt;*OPACITY*")</f>
        <v>0</v>
      </c>
    </row>
    <row r="13" spans="1:6">
      <c r="A13" s="1" t="s">
        <v>207</v>
      </c>
      <c r="B13">
        <f>SUMIF(Cases!A:A,'Incident Sums'!A13,Cases!M:M)</f>
        <v>0</v>
      </c>
      <c r="F13">
        <f>SUMIFS(Cases!M:M,Cases!A:A,'Incident Sums'!A13,Cases!P:P,"&lt;&gt;*OPACITY*")</f>
        <v>0</v>
      </c>
    </row>
    <row r="14" spans="1:6">
      <c r="A14" s="1" t="s">
        <v>221</v>
      </c>
      <c r="B14">
        <f>SUMIF(Cases!A:A,'Incident Sums'!A14,Cases!M:M)</f>
        <v>0</v>
      </c>
      <c r="F14">
        <f>SUMIFS(Cases!M:M,Cases!A:A,'Incident Sums'!A14,Cases!P:P,"&lt;&gt;*OPACITY*")</f>
        <v>0</v>
      </c>
    </row>
    <row r="15" spans="1:6">
      <c r="A15" s="1" t="s">
        <v>241</v>
      </c>
      <c r="B15">
        <f>SUMIF(Cases!A:A,'Incident Sums'!A15,Cases!M:M)</f>
        <v>0</v>
      </c>
      <c r="F15">
        <f>SUMIFS(Cases!M:M,Cases!A:A,'Incident Sums'!A15,Cases!P:P,"&lt;&gt;*OPACITY*")</f>
        <v>0</v>
      </c>
    </row>
    <row r="16" spans="1:6">
      <c r="A16" s="1" t="s">
        <v>257</v>
      </c>
      <c r="B16">
        <f>SUMIF(Cases!A:A,'Incident Sums'!A16,Cases!M:M)</f>
        <v>0</v>
      </c>
      <c r="F16">
        <f>SUMIFS(Cases!M:M,Cases!A:A,'Incident Sums'!A16,Cases!P:P,"&lt;&gt;*OPACITY*")</f>
        <v>0</v>
      </c>
    </row>
    <row r="17" spans="1:6">
      <c r="A17" s="1" t="s">
        <v>272</v>
      </c>
      <c r="B17">
        <f>SUMIF(Cases!A:A,'Incident Sums'!A17,Cases!M:M)</f>
        <v>0</v>
      </c>
      <c r="F17">
        <f>SUMIFS(Cases!M:M,Cases!A:A,'Incident Sums'!A17,Cases!P:P,"&lt;&gt;*OPACITY*")</f>
        <v>0</v>
      </c>
    </row>
    <row r="18" spans="1:6">
      <c r="A18" s="1" t="s">
        <v>283</v>
      </c>
      <c r="B18">
        <f>SUMIF(Cases!A:A,'Incident Sums'!A18,Cases!M:M)</f>
        <v>0</v>
      </c>
      <c r="F18">
        <f>SUMIFS(Cases!M:M,Cases!A:A,'Incident Sums'!A18,Cases!P:P,"&lt;&gt;*OPACITY*")</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vt:lpstr>
      <vt:lpstr>Incident Sums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2021-05-25T18:58:15Z</dcterms:created>
  <dcterms:modified xsi:type="dcterms:W3CDTF">2021-05-25T18:58:15Z</dcterms:modified>
</cp:coreProperties>
</file>