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Trabalhos SPD\Speedup\"/>
    </mc:Choice>
  </mc:AlternateContent>
  <xr:revisionPtr revIDLastSave="0" documentId="13_ncr:1_{33900F1C-9612-4D29-BDF1-48E644015D0F}" xr6:coauthVersionLast="47" xr6:coauthVersionMax="47" xr10:uidLastSave="{00000000-0000-0000-0000-000000000000}"/>
  <bookViews>
    <workbookView xWindow="-120" yWindow="-120" windowWidth="20730" windowHeight="11160" activeTab="1" xr2:uid="{A449754A-6C40-49E1-B126-7E09EF495596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9" i="2" l="1"/>
  <c r="T25" i="2"/>
  <c r="T21" i="2"/>
  <c r="T17" i="2"/>
  <c r="T13" i="2"/>
  <c r="T9" i="2"/>
  <c r="S29" i="2"/>
  <c r="S25" i="2"/>
  <c r="S21" i="2"/>
  <c r="S17" i="2"/>
  <c r="S13" i="2"/>
  <c r="S9" i="2"/>
  <c r="R29" i="2"/>
  <c r="R25" i="2"/>
  <c r="R21" i="2"/>
  <c r="R17" i="2"/>
  <c r="R13" i="2"/>
  <c r="R9" i="2"/>
  <c r="Q9" i="2"/>
  <c r="Q29" i="2"/>
  <c r="Q25" i="2"/>
  <c r="Q21" i="2"/>
  <c r="Q17" i="2"/>
  <c r="Q13" i="2"/>
  <c r="P29" i="2"/>
  <c r="P25" i="2"/>
  <c r="P21" i="2"/>
  <c r="P17" i="2"/>
  <c r="P13" i="2"/>
  <c r="P9" i="2"/>
  <c r="R6" i="1"/>
  <c r="P228" i="1"/>
  <c r="R228" i="1" s="1"/>
  <c r="P222" i="1"/>
  <c r="R222" i="1" s="1"/>
  <c r="P216" i="1"/>
  <c r="R216" i="1" s="1"/>
  <c r="P210" i="1"/>
  <c r="R210" i="1" s="1"/>
  <c r="P204" i="1"/>
  <c r="R204" i="1" s="1"/>
  <c r="P195" i="1"/>
  <c r="R195" i="1" s="1"/>
  <c r="P189" i="1"/>
  <c r="R189" i="1" s="1"/>
  <c r="P183" i="1"/>
  <c r="R183" i="1" s="1"/>
  <c r="P177" i="1"/>
  <c r="R177" i="1" s="1"/>
  <c r="P171" i="1"/>
  <c r="R171" i="1" s="1"/>
  <c r="P162" i="1"/>
  <c r="R162" i="1" s="1"/>
  <c r="P156" i="1"/>
  <c r="R156" i="1" s="1"/>
  <c r="P150" i="1"/>
  <c r="R150" i="1" s="1"/>
  <c r="P144" i="1"/>
  <c r="R144" i="1" s="1"/>
  <c r="P138" i="1"/>
  <c r="R138" i="1" s="1"/>
  <c r="P129" i="1"/>
  <c r="R129" i="1" s="1"/>
  <c r="P123" i="1"/>
  <c r="R123" i="1" s="1"/>
  <c r="P117" i="1"/>
  <c r="R117" i="1" s="1"/>
  <c r="P111" i="1"/>
  <c r="R111" i="1" s="1"/>
  <c r="P105" i="1"/>
  <c r="R105" i="1" s="1"/>
  <c r="P96" i="1"/>
  <c r="R96" i="1" s="1"/>
  <c r="P90" i="1"/>
  <c r="R90" i="1" s="1"/>
  <c r="P84" i="1"/>
  <c r="R84" i="1" s="1"/>
  <c r="P78" i="1"/>
  <c r="R78" i="1" s="1"/>
  <c r="P72" i="1"/>
  <c r="R72" i="1" s="1"/>
  <c r="P63" i="1"/>
  <c r="R63" i="1" s="1"/>
  <c r="P57" i="1"/>
  <c r="R57" i="1" s="1"/>
  <c r="P51" i="1"/>
  <c r="R51" i="1" s="1"/>
  <c r="P45" i="1"/>
  <c r="R45" i="1" s="1"/>
  <c r="P39" i="1"/>
  <c r="R39" i="1" s="1"/>
  <c r="P30" i="1"/>
  <c r="R30" i="1" s="1"/>
  <c r="P24" i="1"/>
  <c r="R24" i="1" s="1"/>
  <c r="P18" i="1"/>
  <c r="R18" i="1" s="1"/>
  <c r="P12" i="1"/>
  <c r="R12" i="1" s="1"/>
  <c r="P6" i="1"/>
  <c r="M231" i="1"/>
  <c r="I231" i="1"/>
  <c r="E231" i="1"/>
  <c r="M198" i="1"/>
  <c r="I198" i="1"/>
  <c r="E198" i="1"/>
  <c r="E165" i="1"/>
  <c r="I165" i="1"/>
  <c r="M165" i="1"/>
  <c r="M132" i="1"/>
  <c r="I132" i="1"/>
  <c r="E132" i="1"/>
  <c r="M99" i="1"/>
  <c r="I99" i="1"/>
  <c r="E99" i="1"/>
  <c r="M66" i="1"/>
  <c r="I66" i="1"/>
  <c r="E66" i="1"/>
  <c r="M33" i="1"/>
  <c r="I33" i="1"/>
  <c r="E33" i="1"/>
  <c r="M225" i="1"/>
  <c r="I225" i="1"/>
  <c r="E225" i="1"/>
  <c r="M219" i="1"/>
  <c r="I219" i="1"/>
  <c r="E219" i="1"/>
  <c r="M213" i="1"/>
  <c r="I213" i="1"/>
  <c r="E213" i="1"/>
  <c r="M207" i="1"/>
  <c r="I207" i="1"/>
  <c r="E207" i="1"/>
  <c r="M192" i="1"/>
  <c r="I192" i="1"/>
  <c r="E192" i="1"/>
  <c r="M186" i="1"/>
  <c r="I186" i="1"/>
  <c r="E186" i="1"/>
  <c r="M180" i="1"/>
  <c r="I180" i="1"/>
  <c r="E180" i="1"/>
  <c r="M174" i="1"/>
  <c r="I174" i="1"/>
  <c r="E174" i="1"/>
  <c r="E159" i="1"/>
  <c r="I159" i="1"/>
  <c r="M159" i="1"/>
  <c r="M153" i="1"/>
  <c r="I153" i="1"/>
  <c r="I147" i="1"/>
  <c r="M147" i="1"/>
  <c r="M141" i="1"/>
  <c r="I141" i="1"/>
  <c r="E141" i="1"/>
  <c r="E147" i="1"/>
  <c r="E153" i="1"/>
  <c r="E120" i="1"/>
  <c r="E126" i="1"/>
  <c r="I126" i="1"/>
  <c r="I120" i="1"/>
  <c r="M120" i="1"/>
  <c r="M126" i="1"/>
  <c r="M114" i="1"/>
  <c r="M108" i="1"/>
  <c r="I108" i="1"/>
  <c r="I114" i="1"/>
  <c r="E114" i="1"/>
  <c r="E108" i="1"/>
  <c r="E93" i="1"/>
  <c r="I93" i="1"/>
  <c r="M93" i="1"/>
  <c r="M87" i="1"/>
  <c r="I87" i="1"/>
  <c r="E87" i="1"/>
  <c r="E81" i="1"/>
  <c r="I81" i="1"/>
  <c r="M81" i="1"/>
  <c r="M75" i="1"/>
  <c r="I75" i="1"/>
  <c r="E75" i="1"/>
  <c r="M60" i="1"/>
  <c r="I60" i="1"/>
  <c r="E60" i="1"/>
  <c r="E54" i="1"/>
  <c r="I54" i="1"/>
  <c r="M54" i="1"/>
  <c r="M48" i="1"/>
  <c r="I48" i="1"/>
  <c r="E48" i="1"/>
  <c r="M42" i="1"/>
  <c r="I42" i="1"/>
  <c r="M27" i="1"/>
  <c r="I27" i="1"/>
  <c r="E27" i="1"/>
  <c r="E21" i="1"/>
  <c r="I21" i="1"/>
  <c r="M21" i="1"/>
  <c r="M15" i="1"/>
  <c r="I15" i="1"/>
  <c r="E15" i="1"/>
  <c r="M9" i="1"/>
  <c r="I9" i="1"/>
  <c r="E9" i="1"/>
  <c r="E42" i="1"/>
  <c r="P112" i="1" l="1"/>
  <c r="R112" i="1" s="1"/>
  <c r="P145" i="1"/>
  <c r="R145" i="1" s="1"/>
  <c r="P190" i="1"/>
  <c r="R190" i="1" s="1"/>
  <c r="P7" i="1"/>
  <c r="R7" i="1" s="1"/>
  <c r="P58" i="1"/>
  <c r="R58" i="1" s="1"/>
  <c r="P223" i="1"/>
  <c r="R223" i="1" s="1"/>
  <c r="P19" i="1"/>
  <c r="R19" i="1" s="1"/>
  <c r="P25" i="1"/>
  <c r="R25" i="1" s="1"/>
  <c r="P85" i="1"/>
  <c r="R85" i="1" s="1"/>
  <c r="P184" i="1"/>
  <c r="R184" i="1" s="1"/>
  <c r="P217" i="1"/>
  <c r="R217" i="1" s="1"/>
  <c r="P124" i="1"/>
  <c r="R124" i="1" s="1"/>
  <c r="P46" i="1"/>
  <c r="R46" i="1" s="1"/>
  <c r="P79" i="1"/>
  <c r="R79" i="1" s="1"/>
  <c r="P91" i="1"/>
  <c r="R91" i="1" s="1"/>
  <c r="P118" i="1"/>
  <c r="R118" i="1" s="1"/>
  <c r="P139" i="1"/>
  <c r="R139" i="1" s="1"/>
  <c r="P151" i="1"/>
  <c r="R151" i="1" s="1"/>
  <c r="P157" i="1"/>
  <c r="R157" i="1" s="1"/>
  <c r="P178" i="1"/>
  <c r="R178" i="1" s="1"/>
  <c r="P211" i="1"/>
  <c r="R211" i="1" s="1"/>
  <c r="P40" i="1"/>
  <c r="R40" i="1" s="1"/>
  <c r="P13" i="1"/>
  <c r="R13" i="1" s="1"/>
  <c r="P52" i="1"/>
  <c r="R52" i="1" s="1"/>
  <c r="P73" i="1"/>
  <c r="R73" i="1" s="1"/>
  <c r="P106" i="1"/>
  <c r="R106" i="1" s="1"/>
  <c r="P172" i="1"/>
  <c r="R172" i="1" s="1"/>
  <c r="P205" i="1"/>
  <c r="R205" i="1" s="1"/>
  <c r="P31" i="1"/>
  <c r="R31" i="1" s="1"/>
  <c r="P229" i="1"/>
  <c r="R229" i="1" s="1"/>
  <c r="P196" i="1"/>
  <c r="R196" i="1" s="1"/>
  <c r="P130" i="1"/>
  <c r="R130" i="1" s="1"/>
  <c r="P163" i="1"/>
  <c r="R163" i="1" s="1"/>
  <c r="P97" i="1"/>
  <c r="R97" i="1" s="1"/>
  <c r="P64" i="1"/>
  <c r="R64" i="1" s="1"/>
</calcChain>
</file>

<file path=xl/sharedStrings.xml><?xml version="1.0" encoding="utf-8"?>
<sst xmlns="http://schemas.openxmlformats.org/spreadsheetml/2006/main" count="900" uniqueCount="41">
  <si>
    <t>MATRIZ  A (8x4) x B (2x8)</t>
  </si>
  <si>
    <t>i</t>
  </si>
  <si>
    <t>TEMPO DE EXECUÇÃO (S)</t>
  </si>
  <si>
    <t>SOMA:</t>
  </si>
  <si>
    <t>MÉDIA:</t>
  </si>
  <si>
    <t xml:space="preserve">TESTE 1 </t>
  </si>
  <si>
    <t>TESTE 2</t>
  </si>
  <si>
    <t>TESTE 3</t>
  </si>
  <si>
    <t>RESULTADOS:</t>
  </si>
  <si>
    <t>MÉDIA GERAL:</t>
  </si>
  <si>
    <t>SOMA GERAL:</t>
  </si>
  <si>
    <t>(ms)</t>
  </si>
  <si>
    <t>MATRIZ A (16x16) x B (4 x 16)</t>
  </si>
  <si>
    <t>MATRIZ A (64 x 32) x B (16 x 64)</t>
  </si>
  <si>
    <t>MATRIZ A (512 x 512) x B (64 x 512)</t>
  </si>
  <si>
    <t>MATRIZ (A)</t>
  </si>
  <si>
    <t>MATRIZ (B)</t>
  </si>
  <si>
    <t>MATRIZ (C)</t>
  </si>
  <si>
    <t>MATRIZ (D)</t>
  </si>
  <si>
    <t>RESULTADOS FINAIS (ms)</t>
  </si>
  <si>
    <t>SEQUENCIAL</t>
  </si>
  <si>
    <t>THREADS (2)</t>
  </si>
  <si>
    <t>THREADS (8)</t>
  </si>
  <si>
    <t>THREADS (4)</t>
  </si>
  <si>
    <t>RESULTADOS</t>
  </si>
  <si>
    <t>2 THREADS</t>
  </si>
  <si>
    <t>4 THREADS</t>
  </si>
  <si>
    <t>8 THREADS</t>
  </si>
  <si>
    <t>SPEED UP:</t>
  </si>
  <si>
    <t>MIP (4)</t>
  </si>
  <si>
    <t>MIP (2)</t>
  </si>
  <si>
    <t>MIP (8)</t>
  </si>
  <si>
    <t>MATRIZ A (1024 x 1024 x B (512 x 1024</t>
  </si>
  <si>
    <t>(s)</t>
  </si>
  <si>
    <t>MIP 2</t>
  </si>
  <si>
    <t>MIP 4</t>
  </si>
  <si>
    <t>MIP 8</t>
  </si>
  <si>
    <t>MATRIZ (E)</t>
  </si>
  <si>
    <t>SEGUNDOS</t>
  </si>
  <si>
    <t>MILISSEGUNDOS</t>
  </si>
  <si>
    <t>SPEED UP MIP &amp; THREAD X SEQUENCIAL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</si>
</sst>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6" borderId="7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1" fillId="5" borderId="1" xfId="0" applyFont="1" applyFill="1" applyBorder="1"/>
    <xf numFmtId="2" fontId="2" fillId="6" borderId="1" xfId="0" applyNumberFormat="1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" xfId="0" applyFont="1" applyFill="1" applyBorder="1"/>
    <xf numFmtId="164" fontId="2" fillId="9" borderId="1" xfId="0" applyNumberFormat="1" applyFont="1" applyFill="1" applyBorder="1" applyAlignment="1">
      <alignment horizontal="center" vertical="center"/>
    </xf>
    <xf numFmtId="164" fontId="2" fillId="10" borderId="7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/>
    <xf numFmtId="0" fontId="0" fillId="2" borderId="0" xfId="0" applyFill="1"/>
    <xf numFmtId="0" fontId="1" fillId="11" borderId="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164" fontId="2" fillId="13" borderId="1" xfId="0" applyNumberFormat="1" applyFont="1" applyFill="1" applyBorder="1" applyAlignment="1">
      <alignment horizontal="center" vertical="center"/>
    </xf>
    <xf numFmtId="164" fontId="2" fillId="13" borderId="7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/>
    <xf numFmtId="2" fontId="2" fillId="13" borderId="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164" fontId="2" fillId="15" borderId="1" xfId="0" applyNumberFormat="1" applyFont="1" applyFill="1" applyBorder="1" applyAlignment="1">
      <alignment horizontal="center" vertical="center"/>
    </xf>
    <xf numFmtId="164" fontId="2" fillId="15" borderId="7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/>
    <xf numFmtId="0" fontId="1" fillId="14" borderId="1" xfId="0" applyFont="1" applyFill="1" applyBorder="1"/>
    <xf numFmtId="2" fontId="2" fillId="17" borderId="1" xfId="0" applyNumberFormat="1" applyFont="1" applyFill="1" applyBorder="1"/>
    <xf numFmtId="0" fontId="4" fillId="0" borderId="0" xfId="0" applyFont="1"/>
    <xf numFmtId="2" fontId="2" fillId="11" borderId="1" xfId="0" applyNumberFormat="1" applyFont="1" applyFill="1" applyBorder="1"/>
    <xf numFmtId="0" fontId="1" fillId="14" borderId="8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14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/>
    </xf>
    <xf numFmtId="0" fontId="1" fillId="19" borderId="1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 vertical="center"/>
    </xf>
    <xf numFmtId="0" fontId="1" fillId="20" borderId="6" xfId="0" applyFont="1" applyFill="1" applyBorder="1" applyAlignment="1">
      <alignment horizontal="center" vertical="center"/>
    </xf>
    <xf numFmtId="0" fontId="1" fillId="20" borderId="1" xfId="0" applyFont="1" applyFill="1" applyBorder="1"/>
    <xf numFmtId="164" fontId="2" fillId="21" borderId="1" xfId="0" applyNumberFormat="1" applyFont="1" applyFill="1" applyBorder="1" applyAlignment="1">
      <alignment horizontal="center" vertical="center"/>
    </xf>
    <xf numFmtId="164" fontId="2" fillId="21" borderId="7" xfId="0" applyNumberFormat="1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2" fontId="2" fillId="21" borderId="1" xfId="0" applyNumberFormat="1" applyFont="1" applyFill="1" applyBorder="1"/>
    <xf numFmtId="164" fontId="2" fillId="6" borderId="8" xfId="0" applyNumberFormat="1" applyFont="1" applyFill="1" applyBorder="1" applyAlignment="1">
      <alignment horizontal="center"/>
    </xf>
    <xf numFmtId="0" fontId="5" fillId="0" borderId="0" xfId="0" applyFont="1"/>
    <xf numFmtId="0" fontId="2" fillId="17" borderId="8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8" borderId="1" xfId="0" applyFont="1" applyFill="1" applyBorder="1"/>
    <xf numFmtId="0" fontId="2" fillId="17" borderId="5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1" xfId="0" applyFont="1" applyFill="1" applyBorder="1"/>
    <xf numFmtId="0" fontId="2" fillId="17" borderId="4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/>
    </xf>
    <xf numFmtId="0" fontId="2" fillId="22" borderId="13" xfId="0" applyFont="1" applyFill="1" applyBorder="1" applyAlignment="1">
      <alignment horizontal="center"/>
    </xf>
    <xf numFmtId="0" fontId="2" fillId="2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66FF"/>
      <color rgb="FFCC00FF"/>
      <color rgb="FFA358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E6CE-72DD-4B9B-87B6-F1F1FB68109C}">
  <dimension ref="B1:Y234"/>
  <sheetViews>
    <sheetView topLeftCell="E175" zoomScale="70" zoomScaleNormal="70" workbookViewId="0">
      <selection activeCell="R39" sqref="R39"/>
    </sheetView>
  </sheetViews>
  <sheetFormatPr defaultRowHeight="15" x14ac:dyDescent="0.25"/>
  <cols>
    <col min="4" max="4" width="3.140625" bestFit="1" customWidth="1"/>
    <col min="5" max="5" width="32.28515625" bestFit="1" customWidth="1"/>
    <col min="8" max="8" width="3.140625" bestFit="1" customWidth="1"/>
    <col min="9" max="9" width="32.28515625" bestFit="1" customWidth="1"/>
    <col min="12" max="12" width="3.140625" bestFit="1" customWidth="1"/>
    <col min="13" max="13" width="32.28515625" bestFit="1" customWidth="1"/>
    <col min="15" max="15" width="14.140625" bestFit="1" customWidth="1"/>
    <col min="20" max="20" width="23.5703125" bestFit="1" customWidth="1"/>
    <col min="21" max="24" width="10.85546875" bestFit="1" customWidth="1"/>
  </cols>
  <sheetData>
    <row r="1" spans="2:25" ht="15.75" thickBot="1" x14ac:dyDescent="0.3"/>
    <row r="2" spans="2:25" x14ac:dyDescent="0.25">
      <c r="B2" s="41" t="s">
        <v>20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</row>
    <row r="3" spans="2:25" ht="15.75" thickBot="1" x14ac:dyDescent="0.3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6"/>
    </row>
    <row r="4" spans="2:25" ht="15.75" thickBot="1" x14ac:dyDescent="0.3"/>
    <row r="5" spans="2:25" ht="15.75" thickBot="1" x14ac:dyDescent="0.3">
      <c r="E5" s="2" t="s">
        <v>5</v>
      </c>
      <c r="I5" s="2" t="s">
        <v>6</v>
      </c>
      <c r="M5" s="2" t="s">
        <v>7</v>
      </c>
      <c r="O5" s="70" t="s">
        <v>8</v>
      </c>
      <c r="P5" s="71"/>
      <c r="Q5" s="72"/>
      <c r="R5" s="1" t="s">
        <v>11</v>
      </c>
    </row>
    <row r="6" spans="2:25" ht="16.5" thickBot="1" x14ac:dyDescent="0.3">
      <c r="E6" s="2" t="s">
        <v>0</v>
      </c>
      <c r="I6" s="2" t="s">
        <v>0</v>
      </c>
      <c r="M6" s="2" t="s">
        <v>0</v>
      </c>
      <c r="O6" s="9" t="s">
        <v>10</v>
      </c>
      <c r="P6" s="88">
        <f>AVERAGE(E8,I8,M8)</f>
        <v>0.11727913220723434</v>
      </c>
      <c r="Q6" s="66"/>
      <c r="R6" s="10">
        <f>P6*1000</f>
        <v>117.27913220723434</v>
      </c>
    </row>
    <row r="7" spans="2:25" ht="16.5" thickBot="1" x14ac:dyDescent="0.3">
      <c r="D7" s="5" t="s">
        <v>1</v>
      </c>
      <c r="E7" s="4" t="s">
        <v>2</v>
      </c>
      <c r="H7" s="5" t="s">
        <v>1</v>
      </c>
      <c r="I7" s="3" t="s">
        <v>2</v>
      </c>
      <c r="L7" s="5" t="s">
        <v>1</v>
      </c>
      <c r="M7" s="4" t="s">
        <v>2</v>
      </c>
      <c r="O7" s="9" t="s">
        <v>9</v>
      </c>
      <c r="P7" s="88">
        <f>AVERAGE(E9,I9,M9)</f>
        <v>5.8639566103617161E-3</v>
      </c>
      <c r="Q7" s="66"/>
      <c r="R7" s="10">
        <f>P7*1000</f>
        <v>5.8639566103617158</v>
      </c>
    </row>
    <row r="8" spans="2:25" ht="16.5" thickBot="1" x14ac:dyDescent="0.3">
      <c r="C8" s="67" t="s">
        <v>3</v>
      </c>
      <c r="D8" s="68"/>
      <c r="E8" s="6">
        <v>0.10952711105346601</v>
      </c>
      <c r="G8" s="67" t="s">
        <v>3</v>
      </c>
      <c r="H8" s="68"/>
      <c r="I8" s="6">
        <v>0.118678331375122</v>
      </c>
      <c r="K8" s="67" t="s">
        <v>3</v>
      </c>
      <c r="L8" s="68"/>
      <c r="M8" s="6">
        <v>0.123631954193115</v>
      </c>
    </row>
    <row r="9" spans="2:25" ht="16.5" thickBot="1" x14ac:dyDescent="0.3">
      <c r="C9" s="67" t="s">
        <v>4</v>
      </c>
      <c r="D9" s="68"/>
      <c r="E9" s="7">
        <f>AVERAGE(E8/20)</f>
        <v>5.4763555526732999E-3</v>
      </c>
      <c r="G9" s="67" t="s">
        <v>4</v>
      </c>
      <c r="H9" s="68"/>
      <c r="I9" s="7">
        <f>AVERAGE(I8/20)</f>
        <v>5.9339165687561004E-3</v>
      </c>
      <c r="K9" s="67" t="s">
        <v>4</v>
      </c>
      <c r="L9" s="68"/>
      <c r="M9" s="7">
        <f>AVERAGE(M8/20)</f>
        <v>6.1815977096557496E-3</v>
      </c>
    </row>
    <row r="10" spans="2:25" ht="16.5" thickBot="1" x14ac:dyDescent="0.3">
      <c r="E10" s="8"/>
    </row>
    <row r="11" spans="2:25" ht="15.75" thickBot="1" x14ac:dyDescent="0.3">
      <c r="E11" s="11" t="s">
        <v>5</v>
      </c>
      <c r="I11" s="11" t="s">
        <v>6</v>
      </c>
      <c r="M11" s="11" t="s">
        <v>7</v>
      </c>
      <c r="O11" s="61" t="s">
        <v>8</v>
      </c>
      <c r="P11" s="62"/>
      <c r="Q11" s="63"/>
      <c r="R11" s="12" t="s">
        <v>11</v>
      </c>
    </row>
    <row r="12" spans="2:25" ht="16.5" thickBot="1" x14ac:dyDescent="0.3">
      <c r="E12" s="11" t="s">
        <v>12</v>
      </c>
      <c r="I12" s="11" t="s">
        <v>12</v>
      </c>
      <c r="M12" s="11" t="s">
        <v>12</v>
      </c>
      <c r="O12" s="15" t="s">
        <v>10</v>
      </c>
      <c r="P12" s="64">
        <f>AVERAGE(E14,I14,M14)</f>
        <v>0.14803806940714434</v>
      </c>
      <c r="Q12" s="65"/>
      <c r="R12" s="18">
        <f>P12*1000</f>
        <v>148.03806940714435</v>
      </c>
    </row>
    <row r="13" spans="2:25" ht="16.5" thickBot="1" x14ac:dyDescent="0.3">
      <c r="D13" s="13" t="s">
        <v>1</v>
      </c>
      <c r="E13" s="14" t="s">
        <v>2</v>
      </c>
      <c r="H13" s="13" t="s">
        <v>1</v>
      </c>
      <c r="I13" s="14" t="s">
        <v>2</v>
      </c>
      <c r="L13" s="13" t="s">
        <v>1</v>
      </c>
      <c r="M13" s="14" t="s">
        <v>2</v>
      </c>
      <c r="O13" s="15" t="s">
        <v>9</v>
      </c>
      <c r="P13" s="64">
        <f>AVERAGE(E15,I15,M15)</f>
        <v>7.4019034703572163E-3</v>
      </c>
      <c r="Q13" s="65"/>
      <c r="R13" s="18">
        <f>P13*1000</f>
        <v>7.4019034703572162</v>
      </c>
    </row>
    <row r="14" spans="2:25" ht="16.5" thickBot="1" x14ac:dyDescent="0.3">
      <c r="C14" s="54" t="s">
        <v>3</v>
      </c>
      <c r="D14" s="55"/>
      <c r="E14" s="16">
        <v>0.15163660049438399</v>
      </c>
      <c r="G14" s="54" t="s">
        <v>3</v>
      </c>
      <c r="H14" s="55"/>
      <c r="I14" s="16">
        <v>0.14397239685058499</v>
      </c>
      <c r="K14" s="54" t="s">
        <v>3</v>
      </c>
      <c r="L14" s="55"/>
      <c r="M14" s="16">
        <v>0.14850521087646401</v>
      </c>
    </row>
    <row r="15" spans="2:25" ht="16.5" thickBot="1" x14ac:dyDescent="0.3">
      <c r="C15" s="54" t="s">
        <v>4</v>
      </c>
      <c r="D15" s="55"/>
      <c r="E15" s="17">
        <f>AVERAGE(E14/20)</f>
        <v>7.5818300247191992E-3</v>
      </c>
      <c r="G15" s="54" t="s">
        <v>4</v>
      </c>
      <c r="H15" s="55"/>
      <c r="I15" s="17">
        <f>AVERAGE(I14/20)</f>
        <v>7.1986198425292493E-3</v>
      </c>
      <c r="K15" s="54" t="s">
        <v>4</v>
      </c>
      <c r="L15" s="55"/>
      <c r="M15" s="17">
        <f>AVERAGE(M14/20)</f>
        <v>7.4252605438232004E-3</v>
      </c>
    </row>
    <row r="16" spans="2:25" ht="15.75" thickBot="1" x14ac:dyDescent="0.3"/>
    <row r="17" spans="3:18" ht="15.75" thickBot="1" x14ac:dyDescent="0.3">
      <c r="E17" s="20" t="s">
        <v>5</v>
      </c>
      <c r="I17" s="20" t="s">
        <v>6</v>
      </c>
      <c r="M17" s="20" t="s">
        <v>7</v>
      </c>
      <c r="O17" s="56" t="s">
        <v>8</v>
      </c>
      <c r="P17" s="57"/>
      <c r="Q17" s="58"/>
      <c r="R17" s="25" t="s">
        <v>11</v>
      </c>
    </row>
    <row r="18" spans="3:18" ht="16.5" thickBot="1" x14ac:dyDescent="0.3">
      <c r="E18" s="20" t="s">
        <v>13</v>
      </c>
      <c r="I18" s="20" t="s">
        <v>13</v>
      </c>
      <c r="M18" s="20" t="s">
        <v>13</v>
      </c>
      <c r="O18" s="26" t="s">
        <v>10</v>
      </c>
      <c r="P18" s="59">
        <f>AVERAGE(E20,I20,M20)</f>
        <v>0.15287160873413067</v>
      </c>
      <c r="Q18" s="60"/>
      <c r="R18" s="27">
        <f>P18*1000</f>
        <v>152.87160873413066</v>
      </c>
    </row>
    <row r="19" spans="3:18" ht="16.5" thickBot="1" x14ac:dyDescent="0.3">
      <c r="D19" s="21" t="s">
        <v>1</v>
      </c>
      <c r="E19" s="22" t="s">
        <v>2</v>
      </c>
      <c r="H19" s="21" t="s">
        <v>1</v>
      </c>
      <c r="I19" s="22" t="s">
        <v>2</v>
      </c>
      <c r="L19" s="21" t="s">
        <v>1</v>
      </c>
      <c r="M19" s="22" t="s">
        <v>2</v>
      </c>
      <c r="O19" s="26" t="s">
        <v>9</v>
      </c>
      <c r="P19" s="59">
        <f>AVERAGE(E21,I21,M21)</f>
        <v>7.6435804367065334E-3</v>
      </c>
      <c r="Q19" s="60"/>
      <c r="R19" s="27">
        <f>P19*1000</f>
        <v>7.6435804367065332</v>
      </c>
    </row>
    <row r="20" spans="3:18" ht="16.5" thickBot="1" x14ac:dyDescent="0.3">
      <c r="C20" s="52" t="s">
        <v>3</v>
      </c>
      <c r="D20" s="53"/>
      <c r="E20" s="23">
        <v>0.16373872756957999</v>
      </c>
      <c r="G20" s="52" t="s">
        <v>3</v>
      </c>
      <c r="H20" s="53"/>
      <c r="I20" s="23">
        <v>0.16503524780273399</v>
      </c>
      <c r="K20" s="52" t="s">
        <v>3</v>
      </c>
      <c r="L20" s="53"/>
      <c r="M20" s="23">
        <v>0.12984085083007799</v>
      </c>
    </row>
    <row r="21" spans="3:18" ht="16.5" thickBot="1" x14ac:dyDescent="0.3">
      <c r="C21" s="52" t="s">
        <v>4</v>
      </c>
      <c r="D21" s="53"/>
      <c r="E21" s="24">
        <f>AVERAGE(E20/20)</f>
        <v>8.1869363784790004E-3</v>
      </c>
      <c r="G21" s="52" t="s">
        <v>4</v>
      </c>
      <c r="H21" s="53"/>
      <c r="I21" s="24">
        <f>AVERAGE(I20/20)</f>
        <v>8.2517623901367E-3</v>
      </c>
      <c r="K21" s="52" t="s">
        <v>4</v>
      </c>
      <c r="L21" s="53"/>
      <c r="M21" s="24">
        <f>AVERAGE(M20/20)</f>
        <v>6.492042541503899E-3</v>
      </c>
    </row>
    <row r="22" spans="3:18" ht="15.75" thickBot="1" x14ac:dyDescent="0.3"/>
    <row r="23" spans="3:18" ht="15.75" thickBot="1" x14ac:dyDescent="0.3">
      <c r="E23" s="28" t="s">
        <v>5</v>
      </c>
      <c r="I23" s="28" t="s">
        <v>5</v>
      </c>
      <c r="M23" s="28" t="s">
        <v>5</v>
      </c>
      <c r="O23" s="47" t="s">
        <v>8</v>
      </c>
      <c r="P23" s="48"/>
      <c r="Q23" s="49"/>
      <c r="R23" s="29" t="s">
        <v>11</v>
      </c>
    </row>
    <row r="24" spans="3:18" ht="16.5" thickBot="1" x14ac:dyDescent="0.3">
      <c r="E24" s="28" t="s">
        <v>14</v>
      </c>
      <c r="I24" s="28" t="s">
        <v>14</v>
      </c>
      <c r="M24" s="28" t="s">
        <v>14</v>
      </c>
      <c r="O24" s="35" t="s">
        <v>10</v>
      </c>
      <c r="P24" s="50">
        <f>AVERAGE(E26,I26,M26)</f>
        <v>0.40438445409138968</v>
      </c>
      <c r="Q24" s="51"/>
      <c r="R24" s="34">
        <f>P24*1000</f>
        <v>404.38445409138967</v>
      </c>
    </row>
    <row r="25" spans="3:18" ht="16.5" thickBot="1" x14ac:dyDescent="0.3">
      <c r="D25" s="30" t="s">
        <v>1</v>
      </c>
      <c r="E25" s="31" t="s">
        <v>2</v>
      </c>
      <c r="H25" s="30" t="s">
        <v>1</v>
      </c>
      <c r="I25" s="31" t="s">
        <v>2</v>
      </c>
      <c r="L25" s="30" t="s">
        <v>1</v>
      </c>
      <c r="M25" s="31" t="s">
        <v>2</v>
      </c>
      <c r="O25" s="35" t="s">
        <v>9</v>
      </c>
      <c r="P25" s="50">
        <f>AVERAGE(E27,I27,M27)</f>
        <v>2.0219222704569481E-2</v>
      </c>
      <c r="Q25" s="51"/>
      <c r="R25" s="34">
        <f>P25*1000</f>
        <v>20.219222704569482</v>
      </c>
    </row>
    <row r="26" spans="3:18" ht="16.5" thickBot="1" x14ac:dyDescent="0.3">
      <c r="C26" s="39" t="s">
        <v>3</v>
      </c>
      <c r="D26" s="40"/>
      <c r="E26" s="32">
        <v>0.40101099014282199</v>
      </c>
      <c r="G26" s="39" t="s">
        <v>3</v>
      </c>
      <c r="H26" s="40"/>
      <c r="I26" s="32">
        <v>0.417164087295532</v>
      </c>
      <c r="K26" s="39" t="s">
        <v>3</v>
      </c>
      <c r="L26" s="40"/>
      <c r="M26" s="32">
        <v>0.39497828483581499</v>
      </c>
    </row>
    <row r="27" spans="3:18" ht="16.5" thickBot="1" x14ac:dyDescent="0.3">
      <c r="C27" s="39" t="s">
        <v>4</v>
      </c>
      <c r="D27" s="40"/>
      <c r="E27" s="33">
        <f>AVERAGE(E26/20)</f>
        <v>2.0050549507141101E-2</v>
      </c>
      <c r="G27" s="39" t="s">
        <v>4</v>
      </c>
      <c r="H27" s="40"/>
      <c r="I27" s="33">
        <f>AVERAGE(I26/20)</f>
        <v>2.08582043647766E-2</v>
      </c>
      <c r="K27" s="39" t="s">
        <v>4</v>
      </c>
      <c r="L27" s="40"/>
      <c r="M27" s="33">
        <f>AVERAGE(M26/20)</f>
        <v>1.974891424179075E-2</v>
      </c>
    </row>
    <row r="28" spans="3:18" ht="15.75" thickBot="1" x14ac:dyDescent="0.3"/>
    <row r="29" spans="3:18" ht="15.75" thickBot="1" x14ac:dyDescent="0.3">
      <c r="E29" s="73" t="s">
        <v>5</v>
      </c>
      <c r="I29" s="73" t="s">
        <v>5</v>
      </c>
      <c r="M29" s="73" t="s">
        <v>5</v>
      </c>
      <c r="O29" s="74" t="s">
        <v>8</v>
      </c>
      <c r="P29" s="75"/>
      <c r="Q29" s="76"/>
      <c r="R29" s="77" t="s">
        <v>33</v>
      </c>
    </row>
    <row r="30" spans="3:18" ht="16.5" thickBot="1" x14ac:dyDescent="0.3">
      <c r="E30" s="73" t="s">
        <v>32</v>
      </c>
      <c r="I30" s="73" t="s">
        <v>32</v>
      </c>
      <c r="M30" s="73" t="s">
        <v>32</v>
      </c>
      <c r="O30" s="82" t="s">
        <v>10</v>
      </c>
      <c r="P30" s="85">
        <f>AVERAGE(E32,I32,M32)</f>
        <v>32.897195259729969</v>
      </c>
      <c r="Q30" s="86"/>
      <c r="R30" s="87">
        <f>P30</f>
        <v>32.897195259729969</v>
      </c>
    </row>
    <row r="31" spans="3:18" ht="16.5" thickBot="1" x14ac:dyDescent="0.3">
      <c r="D31" s="80" t="s">
        <v>1</v>
      </c>
      <c r="E31" s="81" t="s">
        <v>2</v>
      </c>
      <c r="H31" s="80" t="s">
        <v>1</v>
      </c>
      <c r="I31" s="81" t="s">
        <v>2</v>
      </c>
      <c r="L31" s="80" t="s">
        <v>1</v>
      </c>
      <c r="M31" s="81" t="s">
        <v>2</v>
      </c>
      <c r="O31" s="82" t="s">
        <v>9</v>
      </c>
      <c r="P31" s="85">
        <f>AVERAGE(E33,I33,M33)</f>
        <v>1.6448597629864983</v>
      </c>
      <c r="Q31" s="86"/>
      <c r="R31" s="87">
        <f>P31</f>
        <v>1.6448597629864983</v>
      </c>
    </row>
    <row r="32" spans="3:18" ht="16.5" thickBot="1" x14ac:dyDescent="0.3">
      <c r="C32" s="78" t="s">
        <v>3</v>
      </c>
      <c r="D32" s="79"/>
      <c r="E32" s="83">
        <v>31.3421485424041</v>
      </c>
      <c r="G32" s="78" t="s">
        <v>3</v>
      </c>
      <c r="H32" s="79"/>
      <c r="I32" s="83">
        <v>35.837507963180499</v>
      </c>
      <c r="K32" s="78" t="s">
        <v>3</v>
      </c>
      <c r="L32" s="79"/>
      <c r="M32" s="83">
        <v>31.5119292736053</v>
      </c>
    </row>
    <row r="33" spans="2:25" ht="16.5" thickBot="1" x14ac:dyDescent="0.3">
      <c r="C33" s="78" t="s">
        <v>4</v>
      </c>
      <c r="D33" s="79"/>
      <c r="E33" s="84">
        <f>AVERAGE(E32/20)</f>
        <v>1.567107427120205</v>
      </c>
      <c r="G33" s="78" t="s">
        <v>4</v>
      </c>
      <c r="H33" s="79"/>
      <c r="I33" s="84">
        <f>AVERAGE(I32/20)</f>
        <v>1.791875398159025</v>
      </c>
      <c r="K33" s="78" t="s">
        <v>4</v>
      </c>
      <c r="L33" s="79"/>
      <c r="M33" s="84">
        <f>AVERAGE(M32/20)</f>
        <v>1.5755964636802651</v>
      </c>
    </row>
    <row r="34" spans="2:25" ht="15.75" thickBot="1" x14ac:dyDescent="0.3"/>
    <row r="35" spans="2:25" x14ac:dyDescent="0.25">
      <c r="B35" s="41" t="s">
        <v>21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3"/>
    </row>
    <row r="36" spans="2:25" ht="15.75" thickBot="1" x14ac:dyDescent="0.3">
      <c r="B36" s="44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6"/>
    </row>
    <row r="37" spans="2:25" ht="15.75" thickBot="1" x14ac:dyDescent="0.3">
      <c r="C37" s="69"/>
      <c r="D37" s="69"/>
      <c r="E37" s="69"/>
      <c r="F37" s="19"/>
    </row>
    <row r="38" spans="2:25" ht="15" customHeight="1" thickBot="1" x14ac:dyDescent="0.3">
      <c r="E38" s="2" t="s">
        <v>5</v>
      </c>
      <c r="F38" s="19"/>
      <c r="I38" s="2" t="s">
        <v>6</v>
      </c>
      <c r="M38" s="2" t="s">
        <v>7</v>
      </c>
      <c r="O38" s="70" t="s">
        <v>8</v>
      </c>
      <c r="P38" s="71"/>
      <c r="Q38" s="72"/>
      <c r="R38" s="1" t="s">
        <v>11</v>
      </c>
    </row>
    <row r="39" spans="2:25" ht="15" customHeight="1" thickBot="1" x14ac:dyDescent="0.3">
      <c r="E39" s="2" t="s">
        <v>0</v>
      </c>
      <c r="F39" s="19"/>
      <c r="I39" s="2" t="s">
        <v>0</v>
      </c>
      <c r="M39" s="2" t="s">
        <v>0</v>
      </c>
      <c r="O39" s="9" t="s">
        <v>10</v>
      </c>
      <c r="P39" s="88">
        <f>AVERAGE(E41,I41,M41)</f>
        <v>3.3572038014729765E-2</v>
      </c>
      <c r="Q39" s="66"/>
      <c r="R39" s="10">
        <f>P39*1000</f>
        <v>33.572038014729763</v>
      </c>
    </row>
    <row r="40" spans="2:25" ht="16.5" thickBot="1" x14ac:dyDescent="0.3">
      <c r="D40" s="5" t="s">
        <v>1</v>
      </c>
      <c r="E40" s="4" t="s">
        <v>2</v>
      </c>
      <c r="F40" s="19"/>
      <c r="H40" s="5" t="s">
        <v>1</v>
      </c>
      <c r="I40" s="4" t="s">
        <v>2</v>
      </c>
      <c r="L40" s="5" t="s">
        <v>1</v>
      </c>
      <c r="M40" s="4" t="s">
        <v>2</v>
      </c>
      <c r="O40" s="9" t="s">
        <v>9</v>
      </c>
      <c r="P40" s="88">
        <f>AVERAGE(E42,I42,M42)</f>
        <v>1.6786019007364883E-3</v>
      </c>
      <c r="Q40" s="66"/>
      <c r="R40" s="10">
        <f>P40*1000</f>
        <v>1.6786019007364883</v>
      </c>
    </row>
    <row r="41" spans="2:25" ht="16.5" thickBot="1" x14ac:dyDescent="0.3">
      <c r="C41" s="67" t="s">
        <v>3</v>
      </c>
      <c r="D41" s="68"/>
      <c r="E41" s="6">
        <v>2.6923656463622998E-2</v>
      </c>
      <c r="G41" s="67" t="s">
        <v>3</v>
      </c>
      <c r="H41" s="68"/>
      <c r="I41" s="6">
        <v>3.49020957946777E-2</v>
      </c>
      <c r="K41" s="67" t="s">
        <v>3</v>
      </c>
      <c r="L41" s="68"/>
      <c r="M41" s="6">
        <v>3.8890361785888602E-2</v>
      </c>
    </row>
    <row r="42" spans="2:25" ht="16.5" thickBot="1" x14ac:dyDescent="0.3">
      <c r="C42" s="67" t="s">
        <v>4</v>
      </c>
      <c r="D42" s="68"/>
      <c r="E42" s="7">
        <f>AVERAGE(E41/20)</f>
        <v>1.34618282318115E-3</v>
      </c>
      <c r="G42" s="67" t="s">
        <v>4</v>
      </c>
      <c r="H42" s="68"/>
      <c r="I42" s="7">
        <f>AVERAGE(I41/20)</f>
        <v>1.745104789733885E-3</v>
      </c>
      <c r="K42" s="67" t="s">
        <v>4</v>
      </c>
      <c r="L42" s="68"/>
      <c r="M42" s="7">
        <f>AVERAGE(M41/20)</f>
        <v>1.94451808929443E-3</v>
      </c>
    </row>
    <row r="43" spans="2:25" ht="15.75" thickBot="1" x14ac:dyDescent="0.3"/>
    <row r="44" spans="2:25" ht="15.75" thickBot="1" x14ac:dyDescent="0.3">
      <c r="E44" s="11" t="s">
        <v>5</v>
      </c>
      <c r="I44" s="11" t="s">
        <v>6</v>
      </c>
      <c r="M44" s="11" t="s">
        <v>7</v>
      </c>
      <c r="O44" s="61" t="s">
        <v>8</v>
      </c>
      <c r="P44" s="62"/>
      <c r="Q44" s="63"/>
      <c r="R44" s="12" t="s">
        <v>11</v>
      </c>
    </row>
    <row r="45" spans="2:25" ht="16.5" thickBot="1" x14ac:dyDescent="0.3">
      <c r="E45" s="11" t="s">
        <v>12</v>
      </c>
      <c r="I45" s="11" t="s">
        <v>12</v>
      </c>
      <c r="M45" s="11" t="s">
        <v>12</v>
      </c>
      <c r="O45" s="15" t="s">
        <v>10</v>
      </c>
      <c r="P45" s="64">
        <f>AVERAGE(E47,I47,M47)</f>
        <v>4.1221618652343701E-2</v>
      </c>
      <c r="Q45" s="65"/>
      <c r="R45" s="18">
        <f>P45*1000</f>
        <v>41.2216186523437</v>
      </c>
    </row>
    <row r="46" spans="2:25" ht="16.5" thickBot="1" x14ac:dyDescent="0.3">
      <c r="D46" s="13" t="s">
        <v>1</v>
      </c>
      <c r="E46" s="14" t="s">
        <v>2</v>
      </c>
      <c r="H46" s="13" t="s">
        <v>1</v>
      </c>
      <c r="I46" s="14" t="s">
        <v>2</v>
      </c>
      <c r="L46" s="13" t="s">
        <v>1</v>
      </c>
      <c r="M46" s="14" t="s">
        <v>2</v>
      </c>
      <c r="O46" s="15" t="s">
        <v>9</v>
      </c>
      <c r="P46" s="64">
        <f>AVERAGE(E48,I48,M48)</f>
        <v>2.0610809326171852E-3</v>
      </c>
      <c r="Q46" s="65"/>
      <c r="R46" s="18">
        <f>P46*1000</f>
        <v>2.0610809326171853</v>
      </c>
    </row>
    <row r="47" spans="2:25" ht="16.5" thickBot="1" x14ac:dyDescent="0.3">
      <c r="C47" s="54" t="s">
        <v>3</v>
      </c>
      <c r="D47" s="55"/>
      <c r="E47" s="16">
        <v>4.1887998580932603E-2</v>
      </c>
      <c r="G47" s="54" t="s">
        <v>3</v>
      </c>
      <c r="H47" s="55"/>
      <c r="I47" s="16">
        <v>4.0890455245971603E-2</v>
      </c>
      <c r="K47" s="54" t="s">
        <v>3</v>
      </c>
      <c r="L47" s="55"/>
      <c r="M47" s="16">
        <v>4.0886402130126898E-2</v>
      </c>
    </row>
    <row r="48" spans="2:25" ht="16.5" thickBot="1" x14ac:dyDescent="0.3">
      <c r="C48" s="54" t="s">
        <v>4</v>
      </c>
      <c r="D48" s="55"/>
      <c r="E48" s="17">
        <f>AVERAGE(E47/20)</f>
        <v>2.0943999290466303E-3</v>
      </c>
      <c r="G48" s="54" t="s">
        <v>4</v>
      </c>
      <c r="H48" s="55"/>
      <c r="I48" s="17">
        <f>AVERAGE(I47/20)</f>
        <v>2.0445227622985802E-3</v>
      </c>
      <c r="K48" s="54" t="s">
        <v>4</v>
      </c>
      <c r="L48" s="55"/>
      <c r="M48" s="17">
        <f>AVERAGE(M47/20)</f>
        <v>2.0443201065063451E-3</v>
      </c>
    </row>
    <row r="49" spans="3:18" ht="15.75" thickBot="1" x14ac:dyDescent="0.3"/>
    <row r="50" spans="3:18" ht="15.75" thickBot="1" x14ac:dyDescent="0.3">
      <c r="E50" s="20" t="s">
        <v>5</v>
      </c>
      <c r="I50" s="20" t="s">
        <v>6</v>
      </c>
      <c r="M50" s="20" t="s">
        <v>7</v>
      </c>
      <c r="O50" s="56" t="s">
        <v>8</v>
      </c>
      <c r="P50" s="57"/>
      <c r="Q50" s="58"/>
      <c r="R50" s="25" t="s">
        <v>11</v>
      </c>
    </row>
    <row r="51" spans="3:18" ht="16.5" thickBot="1" x14ac:dyDescent="0.3">
      <c r="E51" s="20" t="s">
        <v>13</v>
      </c>
      <c r="I51" s="20" t="s">
        <v>13</v>
      </c>
      <c r="M51" s="20" t="s">
        <v>13</v>
      </c>
      <c r="O51" s="26" t="s">
        <v>10</v>
      </c>
      <c r="P51" s="59">
        <f>AVERAGE(E53,I53,M53)</f>
        <v>7.9137245814005497E-2</v>
      </c>
      <c r="Q51" s="60"/>
      <c r="R51" s="27">
        <f>P51*1000</f>
        <v>79.137245814005496</v>
      </c>
    </row>
    <row r="52" spans="3:18" ht="16.5" thickBot="1" x14ac:dyDescent="0.3">
      <c r="D52" s="21" t="s">
        <v>1</v>
      </c>
      <c r="E52" s="22" t="s">
        <v>2</v>
      </c>
      <c r="H52" s="21" t="s">
        <v>1</v>
      </c>
      <c r="I52" s="22" t="s">
        <v>2</v>
      </c>
      <c r="L52" s="21" t="s">
        <v>1</v>
      </c>
      <c r="M52" s="22" t="s">
        <v>2</v>
      </c>
      <c r="O52" s="26" t="s">
        <v>9</v>
      </c>
      <c r="P52" s="59">
        <f>AVERAGE(E54,I54,M54)</f>
        <v>3.9568622907002748E-3</v>
      </c>
      <c r="Q52" s="60"/>
      <c r="R52" s="27">
        <f>P52*1000</f>
        <v>3.9568622907002746</v>
      </c>
    </row>
    <row r="53" spans="3:18" ht="16.5" thickBot="1" x14ac:dyDescent="0.3">
      <c r="C53" s="52" t="s">
        <v>3</v>
      </c>
      <c r="D53" s="53"/>
      <c r="E53" s="23">
        <v>8.2739353179931599E-2</v>
      </c>
      <c r="G53" s="52" t="s">
        <v>3</v>
      </c>
      <c r="H53" s="53"/>
      <c r="I53" s="23">
        <v>7.9870223999023396E-2</v>
      </c>
      <c r="K53" s="52" t="s">
        <v>3</v>
      </c>
      <c r="L53" s="53"/>
      <c r="M53" s="23">
        <v>7.4802160263061496E-2</v>
      </c>
    </row>
    <row r="54" spans="3:18" ht="16.5" thickBot="1" x14ac:dyDescent="0.3">
      <c r="C54" s="52" t="s">
        <v>4</v>
      </c>
      <c r="D54" s="53"/>
      <c r="E54" s="24">
        <f>AVERAGE(E53/20)</f>
        <v>4.1369676589965796E-3</v>
      </c>
      <c r="G54" s="52" t="s">
        <v>4</v>
      </c>
      <c r="H54" s="53"/>
      <c r="I54" s="24">
        <f>AVERAGE(I53/20)</f>
        <v>3.9935111999511701E-3</v>
      </c>
      <c r="K54" s="52" t="s">
        <v>4</v>
      </c>
      <c r="L54" s="53"/>
      <c r="M54" s="24">
        <f>AVERAGE(M53/20)</f>
        <v>3.7401080131530748E-3</v>
      </c>
    </row>
    <row r="55" spans="3:18" ht="15.75" thickBot="1" x14ac:dyDescent="0.3"/>
    <row r="56" spans="3:18" ht="15.75" thickBot="1" x14ac:dyDescent="0.3">
      <c r="E56" s="28" t="s">
        <v>5</v>
      </c>
      <c r="I56" s="28" t="s">
        <v>6</v>
      </c>
      <c r="M56" s="28" t="s">
        <v>7</v>
      </c>
      <c r="O56" s="47" t="s">
        <v>8</v>
      </c>
      <c r="P56" s="48"/>
      <c r="Q56" s="49"/>
      <c r="R56" s="29" t="s">
        <v>11</v>
      </c>
    </row>
    <row r="57" spans="3:18" ht="16.5" thickBot="1" x14ac:dyDescent="0.3">
      <c r="E57" s="28" t="s">
        <v>14</v>
      </c>
      <c r="I57" s="28" t="s">
        <v>14</v>
      </c>
      <c r="M57" s="28" t="s">
        <v>14</v>
      </c>
      <c r="O57" s="35" t="s">
        <v>10</v>
      </c>
      <c r="P57" s="50">
        <f>AVERAGE(E59,I59,M59)</f>
        <v>0.23078989982604967</v>
      </c>
      <c r="Q57" s="51"/>
      <c r="R57" s="34">
        <f>P57*1000</f>
        <v>230.78989982604966</v>
      </c>
    </row>
    <row r="58" spans="3:18" ht="16.5" thickBot="1" x14ac:dyDescent="0.3">
      <c r="D58" s="30" t="s">
        <v>1</v>
      </c>
      <c r="E58" s="31" t="s">
        <v>2</v>
      </c>
      <c r="H58" s="30" t="s">
        <v>1</v>
      </c>
      <c r="I58" s="31" t="s">
        <v>2</v>
      </c>
      <c r="L58" s="30" t="s">
        <v>1</v>
      </c>
      <c r="M58" s="31" t="s">
        <v>2</v>
      </c>
      <c r="O58" s="35" t="s">
        <v>9</v>
      </c>
      <c r="P58" s="50">
        <f>AVERAGE(E60,I60,M60)</f>
        <v>1.1539494991302482E-2</v>
      </c>
      <c r="Q58" s="51"/>
      <c r="R58" s="34">
        <f>P58*1000</f>
        <v>11.539494991302481</v>
      </c>
    </row>
    <row r="59" spans="3:18" ht="16.5" thickBot="1" x14ac:dyDescent="0.3">
      <c r="C59" s="39" t="s">
        <v>3</v>
      </c>
      <c r="D59" s="40"/>
      <c r="E59" s="32">
        <v>0.233593940734863</v>
      </c>
      <c r="G59" s="39" t="s">
        <v>3</v>
      </c>
      <c r="H59" s="40"/>
      <c r="I59" s="32">
        <v>0.22140741348266599</v>
      </c>
      <c r="K59" s="39" t="s">
        <v>3</v>
      </c>
      <c r="L59" s="40"/>
      <c r="M59" s="32">
        <v>0.23736834526062001</v>
      </c>
    </row>
    <row r="60" spans="3:18" ht="16.5" thickBot="1" x14ac:dyDescent="0.3">
      <c r="C60" s="39" t="s">
        <v>4</v>
      </c>
      <c r="D60" s="40"/>
      <c r="E60" s="33">
        <f>AVERAGE(E59/20)</f>
        <v>1.1679697036743149E-2</v>
      </c>
      <c r="G60" s="39" t="s">
        <v>4</v>
      </c>
      <c r="H60" s="40"/>
      <c r="I60" s="33">
        <f>AVERAGE(I59/20)</f>
        <v>1.1070370674133299E-2</v>
      </c>
      <c r="K60" s="39" t="s">
        <v>4</v>
      </c>
      <c r="L60" s="40"/>
      <c r="M60" s="33">
        <f>AVERAGE(M59/20)</f>
        <v>1.1868417263031001E-2</v>
      </c>
    </row>
    <row r="61" spans="3:18" ht="15.75" thickBot="1" x14ac:dyDescent="0.3"/>
    <row r="62" spans="3:18" ht="15.75" thickBot="1" x14ac:dyDescent="0.3">
      <c r="E62" s="73" t="s">
        <v>5</v>
      </c>
      <c r="I62" s="73" t="s">
        <v>5</v>
      </c>
      <c r="M62" s="73" t="s">
        <v>5</v>
      </c>
      <c r="O62" s="74" t="s">
        <v>8</v>
      </c>
      <c r="P62" s="75"/>
      <c r="Q62" s="76"/>
      <c r="R62" s="77" t="s">
        <v>33</v>
      </c>
    </row>
    <row r="63" spans="3:18" ht="16.5" thickBot="1" x14ac:dyDescent="0.3">
      <c r="E63" s="73" t="s">
        <v>32</v>
      </c>
      <c r="I63" s="73" t="s">
        <v>32</v>
      </c>
      <c r="M63" s="73" t="s">
        <v>32</v>
      </c>
      <c r="O63" s="82" t="s">
        <v>10</v>
      </c>
      <c r="P63" s="85">
        <f>AVERAGE(E65,I65,M65)</f>
        <v>24.38947431246433</v>
      </c>
      <c r="Q63" s="86"/>
      <c r="R63" s="87">
        <f>P63</f>
        <v>24.38947431246433</v>
      </c>
    </row>
    <row r="64" spans="3:18" ht="16.5" thickBot="1" x14ac:dyDescent="0.3">
      <c r="D64" s="80" t="s">
        <v>1</v>
      </c>
      <c r="E64" s="81" t="s">
        <v>2</v>
      </c>
      <c r="H64" s="80" t="s">
        <v>1</v>
      </c>
      <c r="I64" s="81" t="s">
        <v>2</v>
      </c>
      <c r="L64" s="80" t="s">
        <v>1</v>
      </c>
      <c r="M64" s="81" t="s">
        <v>2</v>
      </c>
      <c r="O64" s="82" t="s">
        <v>9</v>
      </c>
      <c r="P64" s="85">
        <f>AVERAGE(E66,I66,M66)</f>
        <v>1.2194737156232167</v>
      </c>
      <c r="Q64" s="86"/>
      <c r="R64" s="87">
        <f>P64</f>
        <v>1.2194737156232167</v>
      </c>
    </row>
    <row r="65" spans="2:25" ht="16.5" thickBot="1" x14ac:dyDescent="0.3">
      <c r="C65" s="78" t="s">
        <v>3</v>
      </c>
      <c r="D65" s="79"/>
      <c r="E65" s="83">
        <v>22.1565437316894</v>
      </c>
      <c r="G65" s="78" t="s">
        <v>3</v>
      </c>
      <c r="H65" s="79"/>
      <c r="I65" s="83">
        <v>22.032044172286898</v>
      </c>
      <c r="K65" s="78" t="s">
        <v>3</v>
      </c>
      <c r="L65" s="79"/>
      <c r="M65" s="83">
        <v>28.979835033416698</v>
      </c>
    </row>
    <row r="66" spans="2:25" ht="16.5" thickBot="1" x14ac:dyDescent="0.3">
      <c r="C66" s="78" t="s">
        <v>4</v>
      </c>
      <c r="D66" s="79"/>
      <c r="E66" s="84">
        <f>AVERAGE(E65/20)</f>
        <v>1.10782718658447</v>
      </c>
      <c r="G66" s="78" t="s">
        <v>4</v>
      </c>
      <c r="H66" s="79"/>
      <c r="I66" s="84">
        <f>AVERAGE(I65/20)</f>
        <v>1.1016022086143449</v>
      </c>
      <c r="K66" s="78" t="s">
        <v>4</v>
      </c>
      <c r="L66" s="79"/>
      <c r="M66" s="84">
        <f>AVERAGE(M65/20)</f>
        <v>1.4489917516708348</v>
      </c>
    </row>
    <row r="67" spans="2:25" ht="15.75" thickBot="1" x14ac:dyDescent="0.3"/>
    <row r="68" spans="2:25" x14ac:dyDescent="0.25">
      <c r="B68" s="41" t="s">
        <v>23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3"/>
    </row>
    <row r="69" spans="2:25" ht="15.75" thickBot="1" x14ac:dyDescent="0.3">
      <c r="B69" s="44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6"/>
    </row>
    <row r="70" spans="2:25" ht="15.75" thickBot="1" x14ac:dyDescent="0.3">
      <c r="C70" s="69"/>
      <c r="D70" s="69"/>
      <c r="E70" s="69"/>
      <c r="F70" s="19"/>
    </row>
    <row r="71" spans="2:25" ht="15.75" thickBot="1" x14ac:dyDescent="0.3">
      <c r="E71" s="2" t="s">
        <v>5</v>
      </c>
      <c r="F71" s="19"/>
      <c r="I71" s="2" t="s">
        <v>6</v>
      </c>
      <c r="M71" s="2" t="s">
        <v>7</v>
      </c>
      <c r="O71" s="70" t="s">
        <v>8</v>
      </c>
      <c r="P71" s="71"/>
      <c r="Q71" s="72"/>
      <c r="R71" s="1" t="s">
        <v>11</v>
      </c>
    </row>
    <row r="72" spans="2:25" ht="16.5" thickBot="1" x14ac:dyDescent="0.3">
      <c r="E72" s="2" t="s">
        <v>0</v>
      </c>
      <c r="F72" s="19"/>
      <c r="I72" s="2" t="s">
        <v>0</v>
      </c>
      <c r="M72" s="2" t="s">
        <v>0</v>
      </c>
      <c r="O72" s="9" t="s">
        <v>10</v>
      </c>
      <c r="P72" s="88">
        <f>AVERAGE(E74,I74,M74)</f>
        <v>2.7666966120401936E-2</v>
      </c>
      <c r="Q72" s="66"/>
      <c r="R72" s="10">
        <f>P72*1000</f>
        <v>27.666966120401938</v>
      </c>
    </row>
    <row r="73" spans="2:25" ht="16.5" thickBot="1" x14ac:dyDescent="0.3">
      <c r="D73" s="5" t="s">
        <v>1</v>
      </c>
      <c r="E73" s="4" t="s">
        <v>2</v>
      </c>
      <c r="F73" s="19"/>
      <c r="H73" s="5" t="s">
        <v>1</v>
      </c>
      <c r="I73" s="4" t="s">
        <v>2</v>
      </c>
      <c r="L73" s="5" t="s">
        <v>1</v>
      </c>
      <c r="M73" s="4" t="s">
        <v>2</v>
      </c>
      <c r="O73" s="9" t="s">
        <v>9</v>
      </c>
      <c r="P73" s="88">
        <f>AVERAGE(E75,I75,M75)</f>
        <v>1.3833483060200968E-3</v>
      </c>
      <c r="Q73" s="66"/>
      <c r="R73" s="10">
        <f>P73*1000</f>
        <v>1.3833483060200968</v>
      </c>
    </row>
    <row r="74" spans="2:25" ht="16.5" thickBot="1" x14ac:dyDescent="0.3">
      <c r="C74" s="67" t="s">
        <v>3</v>
      </c>
      <c r="D74" s="68"/>
      <c r="E74" s="6">
        <v>2.99198627471923E-2</v>
      </c>
      <c r="G74" s="67" t="s">
        <v>3</v>
      </c>
      <c r="H74" s="68"/>
      <c r="I74" s="6">
        <v>3.1140804290771401E-2</v>
      </c>
      <c r="K74" s="67" t="s">
        <v>3</v>
      </c>
      <c r="L74" s="68"/>
      <c r="M74" s="6">
        <v>2.1940231323242101E-2</v>
      </c>
    </row>
    <row r="75" spans="2:25" ht="16.5" thickBot="1" x14ac:dyDescent="0.3">
      <c r="C75" s="67" t="s">
        <v>4</v>
      </c>
      <c r="D75" s="68"/>
      <c r="E75" s="7">
        <f>AVERAGE(E74/20)</f>
        <v>1.4959931373596149E-3</v>
      </c>
      <c r="G75" s="67" t="s">
        <v>4</v>
      </c>
      <c r="H75" s="68"/>
      <c r="I75" s="7">
        <f>AVERAGE(I74/20)</f>
        <v>1.5570402145385701E-3</v>
      </c>
      <c r="K75" s="67" t="s">
        <v>4</v>
      </c>
      <c r="L75" s="68"/>
      <c r="M75" s="7">
        <f>AVERAGE(M74/20)</f>
        <v>1.097011566162105E-3</v>
      </c>
    </row>
    <row r="76" spans="2:25" ht="15.75" thickBot="1" x14ac:dyDescent="0.3"/>
    <row r="77" spans="2:25" ht="15.75" thickBot="1" x14ac:dyDescent="0.3">
      <c r="E77" s="11" t="s">
        <v>5</v>
      </c>
      <c r="I77" s="11" t="s">
        <v>6</v>
      </c>
      <c r="M77" s="11" t="s">
        <v>7</v>
      </c>
      <c r="O77" s="61" t="s">
        <v>8</v>
      </c>
      <c r="P77" s="62"/>
      <c r="Q77" s="63"/>
      <c r="R77" s="12" t="s">
        <v>11</v>
      </c>
    </row>
    <row r="78" spans="2:25" ht="16.5" thickBot="1" x14ac:dyDescent="0.3">
      <c r="E78" s="11" t="s">
        <v>12</v>
      </c>
      <c r="I78" s="11" t="s">
        <v>12</v>
      </c>
      <c r="M78" s="11" t="s">
        <v>12</v>
      </c>
      <c r="O78" s="15" t="s">
        <v>10</v>
      </c>
      <c r="P78" s="64">
        <f>AVERAGE(E80,I80,M80)</f>
        <v>6.2826871871948201E-2</v>
      </c>
      <c r="Q78" s="65"/>
      <c r="R78" s="18">
        <f>P78*1000</f>
        <v>62.8268718719482</v>
      </c>
    </row>
    <row r="79" spans="2:25" ht="16.5" thickBot="1" x14ac:dyDescent="0.3">
      <c r="D79" s="13" t="s">
        <v>1</v>
      </c>
      <c r="E79" s="14" t="s">
        <v>2</v>
      </c>
      <c r="H79" s="13" t="s">
        <v>1</v>
      </c>
      <c r="I79" s="14" t="s">
        <v>2</v>
      </c>
      <c r="L79" s="13" t="s">
        <v>1</v>
      </c>
      <c r="M79" s="14" t="s">
        <v>2</v>
      </c>
      <c r="O79" s="15" t="s">
        <v>9</v>
      </c>
      <c r="P79" s="64">
        <f>AVERAGE(E81,I81,M81)</f>
        <v>3.1413435935974099E-3</v>
      </c>
      <c r="Q79" s="65"/>
      <c r="R79" s="18">
        <f>P79*1000</f>
        <v>3.1413435935974099</v>
      </c>
    </row>
    <row r="80" spans="2:25" ht="16.5" thickBot="1" x14ac:dyDescent="0.3">
      <c r="C80" s="54" t="s">
        <v>3</v>
      </c>
      <c r="D80" s="55"/>
      <c r="E80" s="16">
        <v>5.98371028900146E-2</v>
      </c>
      <c r="G80" s="54" t="s">
        <v>3</v>
      </c>
      <c r="H80" s="55"/>
      <c r="I80" s="16">
        <v>6.7818641662597601E-2</v>
      </c>
      <c r="K80" s="54" t="s">
        <v>3</v>
      </c>
      <c r="L80" s="55"/>
      <c r="M80" s="16">
        <v>6.0824871063232401E-2</v>
      </c>
    </row>
    <row r="81" spans="3:18" ht="16.5" thickBot="1" x14ac:dyDescent="0.3">
      <c r="C81" s="54" t="s">
        <v>4</v>
      </c>
      <c r="D81" s="55"/>
      <c r="E81" s="17">
        <f>AVERAGE(E80/20)</f>
        <v>2.9918551445007298E-3</v>
      </c>
      <c r="G81" s="54" t="s">
        <v>4</v>
      </c>
      <c r="H81" s="55"/>
      <c r="I81" s="17">
        <f>AVERAGE(I80/20)</f>
        <v>3.3909320831298799E-3</v>
      </c>
      <c r="K81" s="54" t="s">
        <v>4</v>
      </c>
      <c r="L81" s="55"/>
      <c r="M81" s="17">
        <f>AVERAGE(M80/20)</f>
        <v>3.0412435531616201E-3</v>
      </c>
    </row>
    <row r="82" spans="3:18" ht="15.75" thickBot="1" x14ac:dyDescent="0.3"/>
    <row r="83" spans="3:18" ht="15.75" thickBot="1" x14ac:dyDescent="0.3">
      <c r="E83" s="20" t="s">
        <v>5</v>
      </c>
      <c r="I83" s="20" t="s">
        <v>6</v>
      </c>
      <c r="M83" s="20" t="s">
        <v>7</v>
      </c>
      <c r="O83" s="56" t="s">
        <v>8</v>
      </c>
      <c r="P83" s="57"/>
      <c r="Q83" s="58"/>
      <c r="R83" s="25" t="s">
        <v>11</v>
      </c>
    </row>
    <row r="84" spans="3:18" ht="16.5" thickBot="1" x14ac:dyDescent="0.3">
      <c r="E84" s="20" t="s">
        <v>13</v>
      </c>
      <c r="I84" s="20" t="s">
        <v>13</v>
      </c>
      <c r="M84" s="20" t="s">
        <v>13</v>
      </c>
      <c r="O84" s="26" t="s">
        <v>10</v>
      </c>
      <c r="P84" s="59">
        <f>AVERAGE(E86,I86,M86)</f>
        <v>7.7099402745564732E-2</v>
      </c>
      <c r="Q84" s="60"/>
      <c r="R84" s="27">
        <f>P84*1000</f>
        <v>77.099402745564731</v>
      </c>
    </row>
    <row r="85" spans="3:18" ht="16.5" thickBot="1" x14ac:dyDescent="0.3">
      <c r="D85" s="21" t="s">
        <v>1</v>
      </c>
      <c r="E85" s="22" t="s">
        <v>2</v>
      </c>
      <c r="H85" s="21" t="s">
        <v>1</v>
      </c>
      <c r="I85" s="22" t="s">
        <v>2</v>
      </c>
      <c r="L85" s="21" t="s">
        <v>1</v>
      </c>
      <c r="M85" s="22" t="s">
        <v>2</v>
      </c>
      <c r="O85" s="26" t="s">
        <v>9</v>
      </c>
      <c r="P85" s="59">
        <f>AVERAGE(E87,I87,M87)</f>
        <v>3.8549701372782366E-3</v>
      </c>
      <c r="Q85" s="60"/>
      <c r="R85" s="27">
        <f>P85*1000</f>
        <v>3.8549701372782366</v>
      </c>
    </row>
    <row r="86" spans="3:18" ht="16.5" thickBot="1" x14ac:dyDescent="0.3">
      <c r="C86" s="52" t="s">
        <v>3</v>
      </c>
      <c r="D86" s="53"/>
      <c r="E86" s="23">
        <v>8.07843208312988E-2</v>
      </c>
      <c r="G86" s="52" t="s">
        <v>3</v>
      </c>
      <c r="H86" s="53"/>
      <c r="I86" s="23">
        <v>7.4760913848876898E-2</v>
      </c>
      <c r="K86" s="52" t="s">
        <v>3</v>
      </c>
      <c r="L86" s="53"/>
      <c r="M86" s="23">
        <v>7.5752973556518499E-2</v>
      </c>
    </row>
    <row r="87" spans="3:18" ht="16.5" thickBot="1" x14ac:dyDescent="0.3">
      <c r="C87" s="52" t="s">
        <v>4</v>
      </c>
      <c r="D87" s="53"/>
      <c r="E87" s="24">
        <f>AVERAGE(E86/20)</f>
        <v>4.0392160415649398E-3</v>
      </c>
      <c r="G87" s="52" t="s">
        <v>4</v>
      </c>
      <c r="H87" s="53"/>
      <c r="I87" s="24">
        <f>AVERAGE(I86/20)</f>
        <v>3.7380456924438451E-3</v>
      </c>
      <c r="K87" s="52" t="s">
        <v>4</v>
      </c>
      <c r="L87" s="53"/>
      <c r="M87" s="24">
        <f>AVERAGE(M86/20)</f>
        <v>3.787648677825925E-3</v>
      </c>
    </row>
    <row r="88" spans="3:18" ht="15.75" thickBot="1" x14ac:dyDescent="0.3"/>
    <row r="89" spans="3:18" ht="15.75" thickBot="1" x14ac:dyDescent="0.3">
      <c r="E89" s="28" t="s">
        <v>5</v>
      </c>
      <c r="I89" s="28" t="s">
        <v>6</v>
      </c>
      <c r="M89" s="28" t="s">
        <v>7</v>
      </c>
      <c r="O89" s="47" t="s">
        <v>8</v>
      </c>
      <c r="P89" s="48"/>
      <c r="Q89" s="49"/>
      <c r="R89" s="29" t="s">
        <v>11</v>
      </c>
    </row>
    <row r="90" spans="3:18" ht="16.5" thickBot="1" x14ac:dyDescent="0.3">
      <c r="E90" s="28" t="s">
        <v>14</v>
      </c>
      <c r="I90" s="28" t="s">
        <v>14</v>
      </c>
      <c r="M90" s="28" t="s">
        <v>14</v>
      </c>
      <c r="O90" s="35" t="s">
        <v>10</v>
      </c>
      <c r="P90" s="50">
        <f>AVERAGE(E92,I92,M92)</f>
        <v>0.18352651596069267</v>
      </c>
      <c r="Q90" s="51"/>
      <c r="R90" s="34">
        <f>P90*1000</f>
        <v>183.52651596069268</v>
      </c>
    </row>
    <row r="91" spans="3:18" ht="16.5" thickBot="1" x14ac:dyDescent="0.3">
      <c r="D91" s="30" t="s">
        <v>1</v>
      </c>
      <c r="E91" s="31" t="s">
        <v>2</v>
      </c>
      <c r="H91" s="30" t="s">
        <v>1</v>
      </c>
      <c r="I91" s="31" t="s">
        <v>2</v>
      </c>
      <c r="L91" s="30" t="s">
        <v>1</v>
      </c>
      <c r="M91" s="31" t="s">
        <v>2</v>
      </c>
      <c r="O91" s="35" t="s">
        <v>9</v>
      </c>
      <c r="P91" s="50">
        <f>AVERAGE(E93,I93,M93)</f>
        <v>9.176325798034634E-3</v>
      </c>
      <c r="Q91" s="51"/>
      <c r="R91" s="34">
        <f>P91*1000</f>
        <v>9.1763257980346342</v>
      </c>
    </row>
    <row r="92" spans="3:18" ht="16.5" thickBot="1" x14ac:dyDescent="0.3">
      <c r="C92" s="39" t="s">
        <v>3</v>
      </c>
      <c r="D92" s="40"/>
      <c r="E92" s="32">
        <v>0.18147921562194799</v>
      </c>
      <c r="G92" s="39" t="s">
        <v>3</v>
      </c>
      <c r="H92" s="40"/>
      <c r="I92" s="32">
        <v>0.186499834060668</v>
      </c>
      <c r="K92" s="39" t="s">
        <v>3</v>
      </c>
      <c r="L92" s="40"/>
      <c r="M92" s="32">
        <v>0.182600498199462</v>
      </c>
    </row>
    <row r="93" spans="3:18" ht="16.5" thickBot="1" x14ac:dyDescent="0.3">
      <c r="C93" s="39" t="s">
        <v>4</v>
      </c>
      <c r="D93" s="40"/>
      <c r="E93" s="33">
        <f>AVERAGE(E92/20)</f>
        <v>9.0739607810973993E-3</v>
      </c>
      <c r="G93" s="39" t="s">
        <v>4</v>
      </c>
      <c r="H93" s="40"/>
      <c r="I93" s="33">
        <f>AVERAGE(I92/20)</f>
        <v>9.3249917030334001E-3</v>
      </c>
      <c r="K93" s="39" t="s">
        <v>4</v>
      </c>
      <c r="L93" s="40"/>
      <c r="M93" s="33">
        <f>AVERAGE(M92/20)</f>
        <v>9.1300249099731008E-3</v>
      </c>
    </row>
    <row r="94" spans="3:18" ht="15.75" thickBot="1" x14ac:dyDescent="0.3"/>
    <row r="95" spans="3:18" ht="15.75" thickBot="1" x14ac:dyDescent="0.3">
      <c r="E95" s="73" t="s">
        <v>5</v>
      </c>
      <c r="I95" s="73" t="s">
        <v>5</v>
      </c>
      <c r="M95" s="73" t="s">
        <v>5</v>
      </c>
      <c r="O95" s="74" t="s">
        <v>8</v>
      </c>
      <c r="P95" s="75"/>
      <c r="Q95" s="76"/>
      <c r="R95" s="77" t="s">
        <v>33</v>
      </c>
    </row>
    <row r="96" spans="3:18" ht="16.5" thickBot="1" x14ac:dyDescent="0.3">
      <c r="E96" s="73" t="s">
        <v>32</v>
      </c>
      <c r="I96" s="73" t="s">
        <v>32</v>
      </c>
      <c r="M96" s="73" t="s">
        <v>32</v>
      </c>
      <c r="O96" s="82" t="s">
        <v>10</v>
      </c>
      <c r="P96" s="85">
        <f>AVERAGE(E98,I98,M98)</f>
        <v>22.065853516260734</v>
      </c>
      <c r="Q96" s="86"/>
      <c r="R96" s="87">
        <f>P96</f>
        <v>22.065853516260734</v>
      </c>
    </row>
    <row r="97" spans="2:25" ht="16.5" thickBot="1" x14ac:dyDescent="0.3">
      <c r="D97" s="80" t="s">
        <v>1</v>
      </c>
      <c r="E97" s="81" t="s">
        <v>2</v>
      </c>
      <c r="H97" s="80" t="s">
        <v>1</v>
      </c>
      <c r="I97" s="81" t="s">
        <v>2</v>
      </c>
      <c r="L97" s="80" t="s">
        <v>1</v>
      </c>
      <c r="M97" s="81" t="s">
        <v>2</v>
      </c>
      <c r="O97" s="82" t="s">
        <v>9</v>
      </c>
      <c r="P97" s="85">
        <f>AVERAGE(E99,I99,M99)</f>
        <v>1.1032926758130366</v>
      </c>
      <c r="Q97" s="86"/>
      <c r="R97" s="87">
        <f>P97</f>
        <v>1.1032926758130366</v>
      </c>
    </row>
    <row r="98" spans="2:25" ht="16.5" thickBot="1" x14ac:dyDescent="0.3">
      <c r="C98" s="78" t="s">
        <v>3</v>
      </c>
      <c r="D98" s="79"/>
      <c r="E98" s="83">
        <v>22.424580812454199</v>
      </c>
      <c r="G98" s="78" t="s">
        <v>3</v>
      </c>
      <c r="H98" s="79"/>
      <c r="I98" s="83">
        <v>21.927938938140802</v>
      </c>
      <c r="K98" s="78" t="s">
        <v>3</v>
      </c>
      <c r="L98" s="79"/>
      <c r="M98" s="83">
        <v>21.845040798187199</v>
      </c>
    </row>
    <row r="99" spans="2:25" ht="16.5" thickBot="1" x14ac:dyDescent="0.3">
      <c r="C99" s="78" t="s">
        <v>4</v>
      </c>
      <c r="D99" s="79"/>
      <c r="E99" s="84">
        <f>AVERAGE(E98/20)</f>
        <v>1.1212290406227099</v>
      </c>
      <c r="G99" s="78" t="s">
        <v>4</v>
      </c>
      <c r="H99" s="79"/>
      <c r="I99" s="84">
        <f>AVERAGE(I98/20)</f>
        <v>1.09639694690704</v>
      </c>
      <c r="K99" s="78" t="s">
        <v>4</v>
      </c>
      <c r="L99" s="79"/>
      <c r="M99" s="84">
        <f>AVERAGE(M98/20)</f>
        <v>1.09225203990936</v>
      </c>
    </row>
    <row r="100" spans="2:25" ht="15.75" thickBot="1" x14ac:dyDescent="0.3"/>
    <row r="101" spans="2:25" x14ac:dyDescent="0.25">
      <c r="B101" s="41" t="s">
        <v>22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3"/>
    </row>
    <row r="102" spans="2:25" ht="15.75" thickBot="1" x14ac:dyDescent="0.3">
      <c r="B102" s="44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6"/>
    </row>
    <row r="103" spans="2:25" ht="15.75" thickBot="1" x14ac:dyDescent="0.3">
      <c r="C103" s="69"/>
      <c r="D103" s="69"/>
      <c r="E103" s="69"/>
      <c r="F103" s="19"/>
    </row>
    <row r="104" spans="2:25" ht="15.75" thickBot="1" x14ac:dyDescent="0.3">
      <c r="E104" s="2" t="s">
        <v>5</v>
      </c>
      <c r="F104" s="19"/>
      <c r="I104" s="2" t="s">
        <v>6</v>
      </c>
      <c r="M104" s="2" t="s">
        <v>7</v>
      </c>
      <c r="O104" s="70" t="s">
        <v>8</v>
      </c>
      <c r="P104" s="71"/>
      <c r="Q104" s="72"/>
      <c r="R104" s="1" t="s">
        <v>11</v>
      </c>
    </row>
    <row r="105" spans="2:25" ht="16.5" thickBot="1" x14ac:dyDescent="0.3">
      <c r="E105" s="2" t="s">
        <v>0</v>
      </c>
      <c r="F105" s="19"/>
      <c r="I105" s="2" t="s">
        <v>0</v>
      </c>
      <c r="M105" s="2" t="s">
        <v>0</v>
      </c>
      <c r="O105" s="9" t="s">
        <v>10</v>
      </c>
      <c r="P105" s="88">
        <f>AVERAGE(E107,I107,M107)</f>
        <v>2.7257045110066699E-2</v>
      </c>
      <c r="Q105" s="66"/>
      <c r="R105" s="10">
        <f>P105*1000</f>
        <v>27.257045110066699</v>
      </c>
    </row>
    <row r="106" spans="2:25" ht="16.5" thickBot="1" x14ac:dyDescent="0.3">
      <c r="D106" s="5" t="s">
        <v>1</v>
      </c>
      <c r="E106" s="4" t="s">
        <v>2</v>
      </c>
      <c r="F106" s="19"/>
      <c r="H106" s="5" t="s">
        <v>1</v>
      </c>
      <c r="I106" s="4" t="s">
        <v>2</v>
      </c>
      <c r="L106" s="5" t="s">
        <v>1</v>
      </c>
      <c r="M106" s="4" t="s">
        <v>2</v>
      </c>
      <c r="O106" s="9" t="s">
        <v>9</v>
      </c>
      <c r="P106" s="88">
        <f>AVERAGE(E108,I108,M108)</f>
        <v>1.362852255503335E-3</v>
      </c>
      <c r="Q106" s="66"/>
      <c r="R106" s="10">
        <f>P106*1000</f>
        <v>1.3628522555033349</v>
      </c>
    </row>
    <row r="107" spans="2:25" ht="16.5" thickBot="1" x14ac:dyDescent="0.3">
      <c r="C107" s="67" t="s">
        <v>3</v>
      </c>
      <c r="D107" s="68"/>
      <c r="E107" s="6">
        <v>2.8922557830810498E-2</v>
      </c>
      <c r="G107" s="67" t="s">
        <v>3</v>
      </c>
      <c r="H107" s="68"/>
      <c r="I107" s="6">
        <v>2.5927543640136701E-2</v>
      </c>
      <c r="K107" s="67" t="s">
        <v>3</v>
      </c>
      <c r="L107" s="68"/>
      <c r="M107" s="6">
        <v>2.6921033859252898E-2</v>
      </c>
    </row>
    <row r="108" spans="2:25" ht="16.5" thickBot="1" x14ac:dyDescent="0.3">
      <c r="C108" s="67" t="s">
        <v>4</v>
      </c>
      <c r="D108" s="68"/>
      <c r="E108" s="7">
        <f>AVERAGE(E107/20)</f>
        <v>1.446127891540525E-3</v>
      </c>
      <c r="G108" s="67" t="s">
        <v>4</v>
      </c>
      <c r="H108" s="68"/>
      <c r="I108" s="7">
        <f>AVERAGE(I107/20)</f>
        <v>1.296377182006835E-3</v>
      </c>
      <c r="K108" s="67" t="s">
        <v>4</v>
      </c>
      <c r="L108" s="68"/>
      <c r="M108" s="7">
        <f>AVERAGE(M107/20)</f>
        <v>1.346051692962645E-3</v>
      </c>
    </row>
    <row r="109" spans="2:25" ht="15.75" thickBot="1" x14ac:dyDescent="0.3"/>
    <row r="110" spans="2:25" ht="15.75" thickBot="1" x14ac:dyDescent="0.3">
      <c r="E110" s="11" t="s">
        <v>5</v>
      </c>
      <c r="I110" s="11" t="s">
        <v>6</v>
      </c>
      <c r="M110" s="11" t="s">
        <v>7</v>
      </c>
      <c r="O110" s="61" t="s">
        <v>8</v>
      </c>
      <c r="P110" s="62"/>
      <c r="Q110" s="63"/>
      <c r="R110" s="12" t="s">
        <v>11</v>
      </c>
    </row>
    <row r="111" spans="2:25" ht="16.5" thickBot="1" x14ac:dyDescent="0.3">
      <c r="E111" s="11" t="s">
        <v>12</v>
      </c>
      <c r="I111" s="11" t="s">
        <v>12</v>
      </c>
      <c r="M111" s="11" t="s">
        <v>12</v>
      </c>
      <c r="O111" s="15" t="s">
        <v>10</v>
      </c>
      <c r="P111" s="64">
        <f>AVERAGE(E113,I113,M113)</f>
        <v>5.9496720631917265E-2</v>
      </c>
      <c r="Q111" s="65"/>
      <c r="R111" s="18">
        <f>P111*1000</f>
        <v>59.496720631917263</v>
      </c>
    </row>
    <row r="112" spans="2:25" ht="16.5" thickBot="1" x14ac:dyDescent="0.3">
      <c r="D112" s="13" t="s">
        <v>1</v>
      </c>
      <c r="E112" s="14" t="s">
        <v>2</v>
      </c>
      <c r="H112" s="13" t="s">
        <v>1</v>
      </c>
      <c r="I112" s="14" t="s">
        <v>2</v>
      </c>
      <c r="L112" s="13" t="s">
        <v>1</v>
      </c>
      <c r="M112" s="14" t="s">
        <v>2</v>
      </c>
      <c r="O112" s="15" t="s">
        <v>9</v>
      </c>
      <c r="P112" s="64">
        <f>AVERAGE(E114,I114,M114)</f>
        <v>2.9748360315958629E-3</v>
      </c>
      <c r="Q112" s="65"/>
      <c r="R112" s="18">
        <f>P112*1000</f>
        <v>2.9748360315958631</v>
      </c>
      <c r="U112" s="37"/>
    </row>
    <row r="113" spans="3:18" ht="16.5" thickBot="1" x14ac:dyDescent="0.3">
      <c r="C113" s="54" t="s">
        <v>3</v>
      </c>
      <c r="D113" s="55"/>
      <c r="E113" s="16">
        <v>5.6847095489501898E-2</v>
      </c>
      <c r="G113" s="54" t="s">
        <v>3</v>
      </c>
      <c r="H113" s="55"/>
      <c r="I113" s="16">
        <v>6.0804367065429597E-2</v>
      </c>
      <c r="K113" s="54" t="s">
        <v>3</v>
      </c>
      <c r="L113" s="55"/>
      <c r="M113" s="16">
        <v>6.0838699340820299E-2</v>
      </c>
    </row>
    <row r="114" spans="3:18" ht="16.5" thickBot="1" x14ac:dyDescent="0.3">
      <c r="C114" s="54" t="s">
        <v>4</v>
      </c>
      <c r="D114" s="55"/>
      <c r="E114" s="17">
        <f>AVERAGE(E113/20)</f>
        <v>2.8423547744750948E-3</v>
      </c>
      <c r="G114" s="54" t="s">
        <v>4</v>
      </c>
      <c r="H114" s="55"/>
      <c r="I114" s="17">
        <f>AVERAGE(I113/20)</f>
        <v>3.0402183532714797E-3</v>
      </c>
      <c r="K114" s="54" t="s">
        <v>4</v>
      </c>
      <c r="L114" s="55"/>
      <c r="M114" s="17">
        <f>AVERAGE(M113/20)</f>
        <v>3.041934967041015E-3</v>
      </c>
    </row>
    <row r="115" spans="3:18" ht="15.75" thickBot="1" x14ac:dyDescent="0.3"/>
    <row r="116" spans="3:18" ht="15.75" thickBot="1" x14ac:dyDescent="0.3">
      <c r="E116" s="20" t="s">
        <v>5</v>
      </c>
      <c r="I116" s="20" t="s">
        <v>6</v>
      </c>
      <c r="M116" s="20" t="s">
        <v>7</v>
      </c>
      <c r="O116" s="56" t="s">
        <v>8</v>
      </c>
      <c r="P116" s="57"/>
      <c r="Q116" s="58"/>
      <c r="R116" s="25" t="s">
        <v>11</v>
      </c>
    </row>
    <row r="117" spans="3:18" ht="16.5" thickBot="1" x14ac:dyDescent="0.3">
      <c r="E117" s="20" t="s">
        <v>13</v>
      </c>
      <c r="I117" s="20" t="s">
        <v>13</v>
      </c>
      <c r="M117" s="20" t="s">
        <v>13</v>
      </c>
      <c r="O117" s="26" t="s">
        <v>10</v>
      </c>
      <c r="P117" s="59">
        <f>AVERAGE(E119,I119,M119)</f>
        <v>8.1461429595947224E-2</v>
      </c>
      <c r="Q117" s="60"/>
      <c r="R117" s="27">
        <f>P117*1000</f>
        <v>81.461429595947223</v>
      </c>
    </row>
    <row r="118" spans="3:18" ht="16.5" thickBot="1" x14ac:dyDescent="0.3">
      <c r="D118" s="21" t="s">
        <v>1</v>
      </c>
      <c r="E118" s="22" t="s">
        <v>2</v>
      </c>
      <c r="H118" s="21" t="s">
        <v>1</v>
      </c>
      <c r="I118" s="22" t="s">
        <v>2</v>
      </c>
      <c r="L118" s="21" t="s">
        <v>1</v>
      </c>
      <c r="M118" s="22" t="s">
        <v>2</v>
      </c>
      <c r="O118" s="26" t="s">
        <v>9</v>
      </c>
      <c r="P118" s="59">
        <f>AVERAGE(E120,I120,M120)</f>
        <v>4.0730714797973617E-3</v>
      </c>
      <c r="Q118" s="60"/>
      <c r="R118" s="27">
        <f>P118*1000</f>
        <v>4.0730714797973615</v>
      </c>
    </row>
    <row r="119" spans="3:18" ht="16.5" thickBot="1" x14ac:dyDescent="0.3">
      <c r="C119" s="52" t="s">
        <v>3</v>
      </c>
      <c r="D119" s="53"/>
      <c r="E119" s="23">
        <v>8.1822156906127902E-2</v>
      </c>
      <c r="G119" s="52" t="s">
        <v>3</v>
      </c>
      <c r="H119" s="53"/>
      <c r="I119" s="23">
        <v>8.3774566650390597E-2</v>
      </c>
      <c r="K119" s="52" t="s">
        <v>3</v>
      </c>
      <c r="L119" s="53"/>
      <c r="M119" s="23">
        <v>7.8787565231323201E-2</v>
      </c>
    </row>
    <row r="120" spans="3:18" ht="16.5" thickBot="1" x14ac:dyDescent="0.3">
      <c r="C120" s="52" t="s">
        <v>4</v>
      </c>
      <c r="D120" s="53"/>
      <c r="E120" s="24">
        <f>AVERAGE(E119/20)</f>
        <v>4.0911078453063953E-3</v>
      </c>
      <c r="G120" s="52" t="s">
        <v>4</v>
      </c>
      <c r="H120" s="53"/>
      <c r="I120" s="24">
        <f>AVERAGE(I119/20)</f>
        <v>4.1887283325195302E-3</v>
      </c>
      <c r="K120" s="52" t="s">
        <v>4</v>
      </c>
      <c r="L120" s="53"/>
      <c r="M120" s="24">
        <f>AVERAGE(M119/20)</f>
        <v>3.9393782615661597E-3</v>
      </c>
    </row>
    <row r="121" spans="3:18" ht="15.75" thickBot="1" x14ac:dyDescent="0.3"/>
    <row r="122" spans="3:18" ht="15.75" thickBot="1" x14ac:dyDescent="0.3">
      <c r="E122" s="28" t="s">
        <v>5</v>
      </c>
      <c r="I122" s="28" t="s">
        <v>6</v>
      </c>
      <c r="M122" s="28" t="s">
        <v>7</v>
      </c>
      <c r="O122" s="47" t="s">
        <v>8</v>
      </c>
      <c r="P122" s="48"/>
      <c r="Q122" s="49"/>
      <c r="R122" s="29" t="s">
        <v>11</v>
      </c>
    </row>
    <row r="123" spans="3:18" ht="16.5" thickBot="1" x14ac:dyDescent="0.3">
      <c r="E123" s="28" t="s">
        <v>14</v>
      </c>
      <c r="I123" s="28" t="s">
        <v>14</v>
      </c>
      <c r="M123" s="28" t="s">
        <v>14</v>
      </c>
      <c r="O123" s="35" t="s">
        <v>10</v>
      </c>
      <c r="P123" s="50">
        <f>AVERAGE(E125,I125,M125)</f>
        <v>0.19711112976074166</v>
      </c>
      <c r="Q123" s="51"/>
      <c r="R123" s="34">
        <f>P123*1000</f>
        <v>197.11112976074165</v>
      </c>
    </row>
    <row r="124" spans="3:18" ht="16.5" thickBot="1" x14ac:dyDescent="0.3">
      <c r="D124" s="30" t="s">
        <v>1</v>
      </c>
      <c r="E124" s="31" t="s">
        <v>2</v>
      </c>
      <c r="H124" s="30" t="s">
        <v>1</v>
      </c>
      <c r="I124" s="31" t="s">
        <v>2</v>
      </c>
      <c r="L124" s="30" t="s">
        <v>1</v>
      </c>
      <c r="M124" s="31" t="s">
        <v>2</v>
      </c>
      <c r="O124" s="35" t="s">
        <v>9</v>
      </c>
      <c r="P124" s="50">
        <f>AVERAGE(E126,I126,M126)</f>
        <v>9.8555564880370827E-3</v>
      </c>
      <c r="Q124" s="51"/>
      <c r="R124" s="34">
        <f>P124*1000</f>
        <v>9.8555564880370827</v>
      </c>
    </row>
    <row r="125" spans="3:18" ht="16.5" thickBot="1" x14ac:dyDescent="0.3">
      <c r="C125" s="39" t="s">
        <v>3</v>
      </c>
      <c r="D125" s="40"/>
      <c r="E125" s="32">
        <v>0.18251824378967199</v>
      </c>
      <c r="G125" s="39" t="s">
        <v>3</v>
      </c>
      <c r="H125" s="40"/>
      <c r="I125" s="32">
        <v>0.18588066101074199</v>
      </c>
      <c r="K125" s="39" t="s">
        <v>3</v>
      </c>
      <c r="L125" s="40"/>
      <c r="M125" s="32">
        <v>0.222934484481811</v>
      </c>
    </row>
    <row r="126" spans="3:18" ht="16.5" thickBot="1" x14ac:dyDescent="0.3">
      <c r="C126" s="39" t="s">
        <v>4</v>
      </c>
      <c r="D126" s="40"/>
      <c r="E126" s="33">
        <f>AVERAGE(E125/20)</f>
        <v>9.1259121894835989E-3</v>
      </c>
      <c r="G126" s="39" t="s">
        <v>4</v>
      </c>
      <c r="H126" s="40"/>
      <c r="I126" s="33">
        <f>AVERAGE(I125/20)</f>
        <v>9.294033050537099E-3</v>
      </c>
      <c r="K126" s="39" t="s">
        <v>4</v>
      </c>
      <c r="L126" s="40"/>
      <c r="M126" s="33">
        <f>AVERAGE(M125/20)</f>
        <v>1.114672422409055E-2</v>
      </c>
    </row>
    <row r="127" spans="3:18" ht="15.75" thickBot="1" x14ac:dyDescent="0.3"/>
    <row r="128" spans="3:18" ht="15.75" thickBot="1" x14ac:dyDescent="0.3">
      <c r="E128" s="73" t="s">
        <v>5</v>
      </c>
      <c r="I128" s="73" t="s">
        <v>5</v>
      </c>
      <c r="M128" s="73" t="s">
        <v>5</v>
      </c>
      <c r="O128" s="74" t="s">
        <v>8</v>
      </c>
      <c r="P128" s="75"/>
      <c r="Q128" s="76"/>
      <c r="R128" s="77" t="s">
        <v>33</v>
      </c>
    </row>
    <row r="129" spans="2:25" ht="16.5" thickBot="1" x14ac:dyDescent="0.3">
      <c r="E129" s="73" t="s">
        <v>32</v>
      </c>
      <c r="I129" s="73" t="s">
        <v>32</v>
      </c>
      <c r="M129" s="73" t="s">
        <v>32</v>
      </c>
      <c r="O129" s="82" t="s">
        <v>10</v>
      </c>
      <c r="P129" s="85">
        <f>AVERAGE(E131,I131,M131)</f>
        <v>21.801045020421331</v>
      </c>
      <c r="Q129" s="86"/>
      <c r="R129" s="87">
        <f>P129</f>
        <v>21.801045020421331</v>
      </c>
    </row>
    <row r="130" spans="2:25" ht="16.5" thickBot="1" x14ac:dyDescent="0.3">
      <c r="D130" s="80" t="s">
        <v>1</v>
      </c>
      <c r="E130" s="81" t="s">
        <v>2</v>
      </c>
      <c r="H130" s="80" t="s">
        <v>1</v>
      </c>
      <c r="I130" s="81" t="s">
        <v>2</v>
      </c>
      <c r="L130" s="80" t="s">
        <v>1</v>
      </c>
      <c r="M130" s="81" t="s">
        <v>2</v>
      </c>
      <c r="O130" s="82" t="s">
        <v>9</v>
      </c>
      <c r="P130" s="85">
        <f>AVERAGE(E132,I132,M132)</f>
        <v>1.0900522510210668</v>
      </c>
      <c r="Q130" s="86"/>
      <c r="R130" s="87">
        <f>P130</f>
        <v>1.0900522510210668</v>
      </c>
    </row>
    <row r="131" spans="2:25" ht="16.5" thickBot="1" x14ac:dyDescent="0.3">
      <c r="C131" s="78" t="s">
        <v>3</v>
      </c>
      <c r="D131" s="79"/>
      <c r="E131" s="83">
        <v>21.5228223800659</v>
      </c>
      <c r="G131" s="78" t="s">
        <v>3</v>
      </c>
      <c r="H131" s="79"/>
      <c r="I131" s="83">
        <v>22.019102096557599</v>
      </c>
      <c r="K131" s="78" t="s">
        <v>3</v>
      </c>
      <c r="L131" s="79"/>
      <c r="M131" s="83">
        <v>21.861210584640499</v>
      </c>
    </row>
    <row r="132" spans="2:25" ht="16.5" thickBot="1" x14ac:dyDescent="0.3">
      <c r="C132" s="78" t="s">
        <v>4</v>
      </c>
      <c r="D132" s="79"/>
      <c r="E132" s="84">
        <f>AVERAGE(E131/20)</f>
        <v>1.076141119003295</v>
      </c>
      <c r="G132" s="78" t="s">
        <v>4</v>
      </c>
      <c r="H132" s="79"/>
      <c r="I132" s="84">
        <f>AVERAGE(I131/20)</f>
        <v>1.1009551048278801</v>
      </c>
      <c r="K132" s="78" t="s">
        <v>4</v>
      </c>
      <c r="L132" s="79"/>
      <c r="M132" s="84">
        <f>AVERAGE(M131/20)</f>
        <v>1.093060529232025</v>
      </c>
    </row>
    <row r="133" spans="2:25" ht="15.75" thickBot="1" x14ac:dyDescent="0.3"/>
    <row r="134" spans="2:25" x14ac:dyDescent="0.25">
      <c r="B134" s="41" t="s">
        <v>30</v>
      </c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3"/>
    </row>
    <row r="135" spans="2:25" ht="15.75" thickBot="1" x14ac:dyDescent="0.3">
      <c r="B135" s="44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6"/>
    </row>
    <row r="136" spans="2:25" ht="15.75" thickBot="1" x14ac:dyDescent="0.3">
      <c r="C136" s="69"/>
      <c r="D136" s="69"/>
      <c r="E136" s="69"/>
      <c r="F136" s="19"/>
    </row>
    <row r="137" spans="2:25" ht="15.75" thickBot="1" x14ac:dyDescent="0.3">
      <c r="E137" s="2" t="s">
        <v>5</v>
      </c>
      <c r="F137" s="19"/>
      <c r="I137" s="2" t="s">
        <v>6</v>
      </c>
      <c r="M137" s="2" t="s">
        <v>7</v>
      </c>
      <c r="O137" s="70" t="s">
        <v>8</v>
      </c>
      <c r="P137" s="71"/>
      <c r="Q137" s="72"/>
      <c r="R137" s="1" t="s">
        <v>11</v>
      </c>
    </row>
    <row r="138" spans="2:25" ht="16.5" thickBot="1" x14ac:dyDescent="0.3">
      <c r="E138" s="2" t="s">
        <v>0</v>
      </c>
      <c r="F138" s="19"/>
      <c r="I138" s="2" t="s">
        <v>0</v>
      </c>
      <c r="M138" s="2" t="s">
        <v>0</v>
      </c>
      <c r="O138" s="9" t="s">
        <v>10</v>
      </c>
      <c r="P138" s="88">
        <f>AVERAGE(E140,I140,M140)</f>
        <v>9.9635124206542947E-4</v>
      </c>
      <c r="Q138" s="66"/>
      <c r="R138" s="10">
        <f>P138*1000</f>
        <v>0.99635124206542947</v>
      </c>
    </row>
    <row r="139" spans="2:25" ht="16.5" thickBot="1" x14ac:dyDescent="0.3">
      <c r="D139" s="5" t="s">
        <v>1</v>
      </c>
      <c r="E139" s="4" t="s">
        <v>2</v>
      </c>
      <c r="F139" s="19"/>
      <c r="H139" s="5" t="s">
        <v>1</v>
      </c>
      <c r="I139" s="4" t="s">
        <v>2</v>
      </c>
      <c r="L139" s="5" t="s">
        <v>1</v>
      </c>
      <c r="M139" s="4" t="s">
        <v>2</v>
      </c>
      <c r="O139" s="9" t="s">
        <v>9</v>
      </c>
      <c r="P139" s="88">
        <f>AVERAGE(E141,I141,M141)</f>
        <v>4.9817562103271468E-5</v>
      </c>
      <c r="Q139" s="66"/>
      <c r="R139" s="10">
        <f>P139*1000</f>
        <v>4.981756210327147E-2</v>
      </c>
    </row>
    <row r="140" spans="2:25" ht="16.5" thickBot="1" x14ac:dyDescent="0.3">
      <c r="C140" s="67" t="s">
        <v>3</v>
      </c>
      <c r="D140" s="68"/>
      <c r="E140" s="6">
        <v>9.95635986328125E-4</v>
      </c>
      <c r="G140" s="67" t="s">
        <v>3</v>
      </c>
      <c r="H140" s="68"/>
      <c r="I140" s="6">
        <v>9.9706649780273394E-4</v>
      </c>
      <c r="K140" s="67" t="s">
        <v>3</v>
      </c>
      <c r="L140" s="68"/>
      <c r="M140" s="6">
        <v>9.9635124206542904E-4</v>
      </c>
    </row>
    <row r="141" spans="2:25" ht="16.5" thickBot="1" x14ac:dyDescent="0.3">
      <c r="C141" s="67" t="s">
        <v>4</v>
      </c>
      <c r="D141" s="68"/>
      <c r="E141" s="7">
        <f>AVERAGE(E140/20)</f>
        <v>4.9781799316406253E-5</v>
      </c>
      <c r="G141" s="67" t="s">
        <v>4</v>
      </c>
      <c r="H141" s="68"/>
      <c r="I141" s="7">
        <f>AVERAGE(I140/20)</f>
        <v>4.9853324890136697E-5</v>
      </c>
      <c r="K141" s="67" t="s">
        <v>4</v>
      </c>
      <c r="L141" s="68"/>
      <c r="M141" s="7">
        <f>AVERAGE(M140/20)</f>
        <v>4.9817562103271455E-5</v>
      </c>
    </row>
    <row r="142" spans="2:25" ht="15.75" thickBot="1" x14ac:dyDescent="0.3"/>
    <row r="143" spans="2:25" ht="15.75" thickBot="1" x14ac:dyDescent="0.3">
      <c r="E143" s="11" t="s">
        <v>5</v>
      </c>
      <c r="I143" s="11" t="s">
        <v>6</v>
      </c>
      <c r="M143" s="11" t="s">
        <v>7</v>
      </c>
      <c r="O143" s="61" t="s">
        <v>8</v>
      </c>
      <c r="P143" s="62"/>
      <c r="Q143" s="63"/>
      <c r="R143" s="12" t="s">
        <v>11</v>
      </c>
    </row>
    <row r="144" spans="2:25" ht="16.5" thickBot="1" x14ac:dyDescent="0.3">
      <c r="E144" s="11" t="s">
        <v>12</v>
      </c>
      <c r="I144" s="11" t="s">
        <v>12</v>
      </c>
      <c r="M144" s="11" t="s">
        <v>12</v>
      </c>
      <c r="O144" s="15" t="s">
        <v>10</v>
      </c>
      <c r="P144" s="64">
        <f>AVERAGE(E146,I146,M146)</f>
        <v>3.6300023396809837E-3</v>
      </c>
      <c r="Q144" s="65"/>
      <c r="R144" s="18">
        <f>P144*1000</f>
        <v>3.6300023396809835</v>
      </c>
    </row>
    <row r="145" spans="3:21" ht="16.5" thickBot="1" x14ac:dyDescent="0.3">
      <c r="D145" s="13" t="s">
        <v>1</v>
      </c>
      <c r="E145" s="14" t="s">
        <v>2</v>
      </c>
      <c r="H145" s="13" t="s">
        <v>1</v>
      </c>
      <c r="I145" s="14" t="s">
        <v>2</v>
      </c>
      <c r="L145" s="13" t="s">
        <v>1</v>
      </c>
      <c r="M145" s="14" t="s">
        <v>2</v>
      </c>
      <c r="O145" s="15" t="s">
        <v>9</v>
      </c>
      <c r="P145" s="64">
        <f>AVERAGE(E147,I147,M147)</f>
        <v>1.8150011698404918E-4</v>
      </c>
      <c r="Q145" s="65"/>
      <c r="R145" s="18">
        <f>P145*1000</f>
        <v>0.18150011698404916</v>
      </c>
      <c r="U145" s="37"/>
    </row>
    <row r="146" spans="3:21" ht="16.5" thickBot="1" x14ac:dyDescent="0.3">
      <c r="C146" s="54" t="s">
        <v>3</v>
      </c>
      <c r="D146" s="55"/>
      <c r="E146" s="16">
        <v>1.9545555114745998E-3</v>
      </c>
      <c r="G146" s="54" t="s">
        <v>3</v>
      </c>
      <c r="H146" s="55"/>
      <c r="I146" s="16">
        <v>4.9843788146972604E-3</v>
      </c>
      <c r="K146" s="54" t="s">
        <v>3</v>
      </c>
      <c r="L146" s="55"/>
      <c r="M146" s="16">
        <v>3.9510726928710903E-3</v>
      </c>
    </row>
    <row r="147" spans="3:21" ht="16.5" thickBot="1" x14ac:dyDescent="0.3">
      <c r="C147" s="54" t="s">
        <v>4</v>
      </c>
      <c r="D147" s="55"/>
      <c r="E147" s="17">
        <f>AVERAGE(E146/20)</f>
        <v>9.7727775573729989E-5</v>
      </c>
      <c r="G147" s="54" t="s">
        <v>4</v>
      </c>
      <c r="H147" s="55"/>
      <c r="I147" s="17">
        <f>AVERAGE(I146/20)</f>
        <v>2.49218940734863E-4</v>
      </c>
      <c r="K147" s="54" t="s">
        <v>4</v>
      </c>
      <c r="L147" s="55"/>
      <c r="M147" s="17">
        <f>AVERAGE(M146/20)</f>
        <v>1.975536346435545E-4</v>
      </c>
    </row>
    <row r="148" spans="3:21" ht="15.75" thickBot="1" x14ac:dyDescent="0.3"/>
    <row r="149" spans="3:21" ht="15.75" thickBot="1" x14ac:dyDescent="0.3">
      <c r="E149" s="20" t="s">
        <v>5</v>
      </c>
      <c r="I149" s="20" t="s">
        <v>6</v>
      </c>
      <c r="M149" s="20" t="s">
        <v>7</v>
      </c>
      <c r="O149" s="56" t="s">
        <v>8</v>
      </c>
      <c r="P149" s="57"/>
      <c r="Q149" s="58"/>
      <c r="R149" s="25" t="s">
        <v>11</v>
      </c>
    </row>
    <row r="150" spans="3:21" ht="16.5" thickBot="1" x14ac:dyDescent="0.3">
      <c r="E150" s="20" t="s">
        <v>13</v>
      </c>
      <c r="I150" s="20" t="s">
        <v>13</v>
      </c>
      <c r="M150" s="20" t="s">
        <v>13</v>
      </c>
      <c r="O150" s="26" t="s">
        <v>10</v>
      </c>
      <c r="P150" s="59">
        <f>AVERAGE(E152,I152,M152)</f>
        <v>2.0609060923258399E-2</v>
      </c>
      <c r="Q150" s="60"/>
      <c r="R150" s="27">
        <f>P150*1000</f>
        <v>20.609060923258397</v>
      </c>
    </row>
    <row r="151" spans="3:21" ht="16.5" thickBot="1" x14ac:dyDescent="0.3">
      <c r="D151" s="21" t="s">
        <v>1</v>
      </c>
      <c r="E151" s="22" t="s">
        <v>2</v>
      </c>
      <c r="H151" s="21" t="s">
        <v>1</v>
      </c>
      <c r="I151" s="22" t="s">
        <v>2</v>
      </c>
      <c r="L151" s="21" t="s">
        <v>1</v>
      </c>
      <c r="M151" s="22" t="s">
        <v>2</v>
      </c>
      <c r="O151" s="26" t="s">
        <v>9</v>
      </c>
      <c r="P151" s="59">
        <f>AVERAGE(E153,I153,M153)</f>
        <v>1.03045304616292E-3</v>
      </c>
      <c r="Q151" s="60"/>
      <c r="R151" s="27">
        <f>P151*1000</f>
        <v>1.03045304616292</v>
      </c>
    </row>
    <row r="152" spans="3:21" ht="16.5" thickBot="1" x14ac:dyDescent="0.3">
      <c r="C152" s="52" t="s">
        <v>3</v>
      </c>
      <c r="D152" s="53"/>
      <c r="E152" s="23">
        <v>1.7950296401977501E-2</v>
      </c>
      <c r="G152" s="52" t="s">
        <v>3</v>
      </c>
      <c r="H152" s="53"/>
      <c r="I152" s="23">
        <v>2.2931575775146401E-2</v>
      </c>
      <c r="K152" s="52" t="s">
        <v>3</v>
      </c>
      <c r="L152" s="53"/>
      <c r="M152" s="23">
        <v>2.0945310592651301E-2</v>
      </c>
    </row>
    <row r="153" spans="3:21" ht="16.5" thickBot="1" x14ac:dyDescent="0.3">
      <c r="C153" s="52" t="s">
        <v>4</v>
      </c>
      <c r="D153" s="53"/>
      <c r="E153" s="24">
        <f>AVERAGE(E152/20)</f>
        <v>8.9751482009887507E-4</v>
      </c>
      <c r="G153" s="52" t="s">
        <v>4</v>
      </c>
      <c r="H153" s="53"/>
      <c r="I153" s="24">
        <f>AVERAGE(I152/20)</f>
        <v>1.14657878875732E-3</v>
      </c>
      <c r="K153" s="52" t="s">
        <v>4</v>
      </c>
      <c r="L153" s="53"/>
      <c r="M153" s="24">
        <f>AVERAGE(M152/20)</f>
        <v>1.0472655296325652E-3</v>
      </c>
    </row>
    <row r="154" spans="3:21" ht="15.75" thickBot="1" x14ac:dyDescent="0.3"/>
    <row r="155" spans="3:21" ht="15.75" thickBot="1" x14ac:dyDescent="0.3">
      <c r="E155" s="28" t="s">
        <v>5</v>
      </c>
      <c r="I155" s="28" t="s">
        <v>6</v>
      </c>
      <c r="M155" s="28" t="s">
        <v>7</v>
      </c>
      <c r="O155" s="47" t="s">
        <v>8</v>
      </c>
      <c r="P155" s="48"/>
      <c r="Q155" s="49"/>
      <c r="R155" s="29" t="s">
        <v>11</v>
      </c>
    </row>
    <row r="156" spans="3:21" ht="16.5" thickBot="1" x14ac:dyDescent="0.3">
      <c r="E156" s="28" t="s">
        <v>14</v>
      </c>
      <c r="I156" s="28" t="s">
        <v>14</v>
      </c>
      <c r="M156" s="28" t="s">
        <v>14</v>
      </c>
      <c r="O156" s="35" t="s">
        <v>10</v>
      </c>
      <c r="P156" s="50">
        <f>AVERAGE(E158,I158,M158)</f>
        <v>0.18809366226196234</v>
      </c>
      <c r="Q156" s="51"/>
      <c r="R156" s="34">
        <f>P156*1000</f>
        <v>188.09366226196232</v>
      </c>
    </row>
    <row r="157" spans="3:21" ht="16.5" thickBot="1" x14ac:dyDescent="0.3">
      <c r="D157" s="30" t="s">
        <v>1</v>
      </c>
      <c r="E157" s="31" t="s">
        <v>2</v>
      </c>
      <c r="H157" s="30" t="s">
        <v>1</v>
      </c>
      <c r="I157" s="31" t="s">
        <v>2</v>
      </c>
      <c r="L157" s="30" t="s">
        <v>1</v>
      </c>
      <c r="M157" s="31" t="s">
        <v>2</v>
      </c>
      <c r="O157" s="35" t="s">
        <v>9</v>
      </c>
      <c r="P157" s="50">
        <f>AVERAGE(E159,I159,M159)</f>
        <v>9.4046831130981164E-3</v>
      </c>
      <c r="Q157" s="51"/>
      <c r="R157" s="34">
        <f>P157*1000</f>
        <v>9.4046831130981161</v>
      </c>
    </row>
    <row r="158" spans="3:21" ht="16.5" thickBot="1" x14ac:dyDescent="0.3">
      <c r="C158" s="39" t="s">
        <v>3</v>
      </c>
      <c r="D158" s="40"/>
      <c r="E158" s="32">
        <v>0.19575452804565399</v>
      </c>
      <c r="G158" s="39" t="s">
        <v>3</v>
      </c>
      <c r="H158" s="40"/>
      <c r="I158" s="32">
        <v>0.18202543258666901</v>
      </c>
      <c r="K158" s="39" t="s">
        <v>3</v>
      </c>
      <c r="L158" s="40"/>
      <c r="M158" s="32">
        <v>0.18650102615356401</v>
      </c>
    </row>
    <row r="159" spans="3:21" ht="16.5" thickBot="1" x14ac:dyDescent="0.3">
      <c r="C159" s="39" t="s">
        <v>4</v>
      </c>
      <c r="D159" s="40"/>
      <c r="E159" s="33">
        <f>AVERAGE(E158/20)</f>
        <v>9.7877264022827003E-3</v>
      </c>
      <c r="G159" s="39" t="s">
        <v>4</v>
      </c>
      <c r="H159" s="40"/>
      <c r="I159" s="33">
        <f>AVERAGE(I158/20)</f>
        <v>9.101271629333451E-3</v>
      </c>
      <c r="K159" s="39" t="s">
        <v>4</v>
      </c>
      <c r="L159" s="40"/>
      <c r="M159" s="33">
        <f>AVERAGE(M158/20)</f>
        <v>9.3250513076781998E-3</v>
      </c>
    </row>
    <row r="160" spans="3:21" ht="15.75" thickBot="1" x14ac:dyDescent="0.3"/>
    <row r="161" spans="2:25" ht="15.75" thickBot="1" x14ac:dyDescent="0.3">
      <c r="E161" s="73" t="s">
        <v>5</v>
      </c>
      <c r="I161" s="73" t="s">
        <v>5</v>
      </c>
      <c r="M161" s="73" t="s">
        <v>5</v>
      </c>
      <c r="O161" s="74" t="s">
        <v>8</v>
      </c>
      <c r="P161" s="75"/>
      <c r="Q161" s="76"/>
      <c r="R161" s="77" t="s">
        <v>33</v>
      </c>
    </row>
    <row r="162" spans="2:25" ht="16.5" thickBot="1" x14ac:dyDescent="0.3">
      <c r="E162" s="73" t="s">
        <v>32</v>
      </c>
      <c r="I162" s="73" t="s">
        <v>32</v>
      </c>
      <c r="M162" s="73" t="s">
        <v>32</v>
      </c>
      <c r="O162" s="82" t="s">
        <v>10</v>
      </c>
      <c r="P162" s="85">
        <f>AVERAGE(E164,I164,M164)</f>
        <v>22.1189184983571</v>
      </c>
      <c r="Q162" s="86"/>
      <c r="R162" s="87">
        <f>P162</f>
        <v>22.1189184983571</v>
      </c>
    </row>
    <row r="163" spans="2:25" ht="16.5" thickBot="1" x14ac:dyDescent="0.3">
      <c r="D163" s="80" t="s">
        <v>1</v>
      </c>
      <c r="E163" s="81" t="s">
        <v>2</v>
      </c>
      <c r="H163" s="80" t="s">
        <v>1</v>
      </c>
      <c r="I163" s="81" t="s">
        <v>2</v>
      </c>
      <c r="L163" s="80" t="s">
        <v>1</v>
      </c>
      <c r="M163" s="81" t="s">
        <v>2</v>
      </c>
      <c r="O163" s="82" t="s">
        <v>9</v>
      </c>
      <c r="P163" s="85">
        <f>AVERAGE(E165,I165,M165)</f>
        <v>1.1059459249178551</v>
      </c>
      <c r="Q163" s="86"/>
      <c r="R163" s="87">
        <f>P163</f>
        <v>1.1059459249178551</v>
      </c>
    </row>
    <row r="164" spans="2:25" ht="16.5" thickBot="1" x14ac:dyDescent="0.3">
      <c r="C164" s="78" t="s">
        <v>3</v>
      </c>
      <c r="D164" s="79"/>
      <c r="E164" s="83">
        <v>21.9534864425659</v>
      </c>
      <c r="G164" s="78" t="s">
        <v>3</v>
      </c>
      <c r="H164" s="79"/>
      <c r="I164" s="83">
        <v>22.987241744995099</v>
      </c>
      <c r="K164" s="78" t="s">
        <v>3</v>
      </c>
      <c r="L164" s="79"/>
      <c r="M164" s="83">
        <v>21.416027307510301</v>
      </c>
    </row>
    <row r="165" spans="2:25" ht="16.5" thickBot="1" x14ac:dyDescent="0.3">
      <c r="C165" s="78" t="s">
        <v>4</v>
      </c>
      <c r="D165" s="79"/>
      <c r="E165" s="84">
        <f>AVERAGE(E164/20)</f>
        <v>1.097674322128295</v>
      </c>
      <c r="G165" s="78" t="s">
        <v>4</v>
      </c>
      <c r="H165" s="79"/>
      <c r="I165" s="84">
        <f>AVERAGE(I164/20)</f>
        <v>1.149362087249755</v>
      </c>
      <c r="K165" s="78" t="s">
        <v>4</v>
      </c>
      <c r="L165" s="79"/>
      <c r="M165" s="84">
        <f>AVERAGE(M164/20)</f>
        <v>1.0708013653755151</v>
      </c>
    </row>
    <row r="166" spans="2:25" ht="15.75" thickBot="1" x14ac:dyDescent="0.3"/>
    <row r="167" spans="2:25" x14ac:dyDescent="0.25">
      <c r="B167" s="41" t="s">
        <v>29</v>
      </c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3"/>
    </row>
    <row r="168" spans="2:25" ht="15.75" thickBot="1" x14ac:dyDescent="0.3">
      <c r="B168" s="44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6"/>
    </row>
    <row r="169" spans="2:25" ht="15.75" thickBot="1" x14ac:dyDescent="0.3">
      <c r="C169" s="69"/>
      <c r="D169" s="69"/>
      <c r="E169" s="69"/>
      <c r="F169" s="19"/>
    </row>
    <row r="170" spans="2:25" ht="15.75" thickBot="1" x14ac:dyDescent="0.3">
      <c r="E170" s="2" t="s">
        <v>5</v>
      </c>
      <c r="F170" s="19"/>
      <c r="I170" s="2" t="s">
        <v>6</v>
      </c>
      <c r="M170" s="2" t="s">
        <v>7</v>
      </c>
      <c r="O170" s="70" t="s">
        <v>8</v>
      </c>
      <c r="P170" s="71"/>
      <c r="Q170" s="72"/>
      <c r="R170" s="1" t="s">
        <v>11</v>
      </c>
    </row>
    <row r="171" spans="2:25" ht="16.5" thickBot="1" x14ac:dyDescent="0.3">
      <c r="E171" s="2" t="s">
        <v>0</v>
      </c>
      <c r="F171" s="19"/>
      <c r="I171" s="2" t="s">
        <v>0</v>
      </c>
      <c r="M171" s="2" t="s">
        <v>0</v>
      </c>
      <c r="O171" s="9" t="s">
        <v>10</v>
      </c>
      <c r="P171" s="88">
        <f>AVERAGE(E173,I173,M173)</f>
        <v>9.8164876302083304E-4</v>
      </c>
      <c r="Q171" s="66"/>
      <c r="R171" s="10">
        <f>P171*1000</f>
        <v>0.98164876302083304</v>
      </c>
    </row>
    <row r="172" spans="2:25" ht="16.5" thickBot="1" x14ac:dyDescent="0.3">
      <c r="D172" s="5" t="s">
        <v>1</v>
      </c>
      <c r="E172" s="4" t="s">
        <v>2</v>
      </c>
      <c r="F172" s="19"/>
      <c r="H172" s="5" t="s">
        <v>1</v>
      </c>
      <c r="I172" s="4" t="s">
        <v>2</v>
      </c>
      <c r="L172" s="5" t="s">
        <v>1</v>
      </c>
      <c r="M172" s="4" t="s">
        <v>2</v>
      </c>
      <c r="O172" s="9" t="s">
        <v>9</v>
      </c>
      <c r="P172" s="88">
        <f>AVERAGE(E174,I174,M174)</f>
        <v>4.9082438151041641E-5</v>
      </c>
      <c r="Q172" s="66"/>
      <c r="R172" s="10">
        <f>P172*1000</f>
        <v>4.9082438151041644E-2</v>
      </c>
    </row>
    <row r="173" spans="2:25" ht="16.5" thickBot="1" x14ac:dyDescent="0.3">
      <c r="C173" s="67" t="s">
        <v>3</v>
      </c>
      <c r="D173" s="68"/>
      <c r="E173" s="6">
        <v>9.9730491638183594E-4</v>
      </c>
      <c r="G173" s="67" t="s">
        <v>3</v>
      </c>
      <c r="H173" s="68"/>
      <c r="I173" s="6">
        <v>9.9706649780273394E-4</v>
      </c>
      <c r="K173" s="67" t="s">
        <v>3</v>
      </c>
      <c r="L173" s="68"/>
      <c r="M173" s="6">
        <v>9.5057487487792904E-4</v>
      </c>
    </row>
    <row r="174" spans="2:25" ht="16.5" thickBot="1" x14ac:dyDescent="0.3">
      <c r="C174" s="67" t="s">
        <v>4</v>
      </c>
      <c r="D174" s="68"/>
      <c r="E174" s="7">
        <f>AVERAGE(E173/20)</f>
        <v>4.9865245819091798E-5</v>
      </c>
      <c r="G174" s="67" t="s">
        <v>4</v>
      </c>
      <c r="H174" s="68"/>
      <c r="I174" s="7">
        <f>AVERAGE(I173/20)</f>
        <v>4.9853324890136697E-5</v>
      </c>
      <c r="K174" s="67" t="s">
        <v>4</v>
      </c>
      <c r="L174" s="68"/>
      <c r="M174" s="7">
        <f>AVERAGE(M173/20)</f>
        <v>4.7528743743896449E-5</v>
      </c>
    </row>
    <row r="175" spans="2:25" ht="15.75" thickBot="1" x14ac:dyDescent="0.3"/>
    <row r="176" spans="2:25" ht="15.75" thickBot="1" x14ac:dyDescent="0.3">
      <c r="E176" s="11" t="s">
        <v>5</v>
      </c>
      <c r="I176" s="11" t="s">
        <v>6</v>
      </c>
      <c r="M176" s="11" t="s">
        <v>7</v>
      </c>
      <c r="O176" s="61" t="s">
        <v>8</v>
      </c>
      <c r="P176" s="62"/>
      <c r="Q176" s="63"/>
      <c r="R176" s="12" t="s">
        <v>11</v>
      </c>
    </row>
    <row r="177" spans="3:21" ht="16.5" thickBot="1" x14ac:dyDescent="0.3">
      <c r="E177" s="11" t="s">
        <v>12</v>
      </c>
      <c r="I177" s="11" t="s">
        <v>12</v>
      </c>
      <c r="M177" s="11" t="s">
        <v>12</v>
      </c>
      <c r="O177" s="15" t="s">
        <v>10</v>
      </c>
      <c r="P177" s="64">
        <f>AVERAGE(E179,I179,M179)</f>
        <v>2.3140112559000598E-3</v>
      </c>
      <c r="Q177" s="65"/>
      <c r="R177" s="18">
        <f>P177*1000</f>
        <v>2.3140112559000596</v>
      </c>
    </row>
    <row r="178" spans="3:21" ht="16.5" thickBot="1" x14ac:dyDescent="0.3">
      <c r="D178" s="13" t="s">
        <v>1</v>
      </c>
      <c r="E178" s="14" t="s">
        <v>2</v>
      </c>
      <c r="H178" s="13" t="s">
        <v>1</v>
      </c>
      <c r="I178" s="14" t="s">
        <v>2</v>
      </c>
      <c r="L178" s="13" t="s">
        <v>1</v>
      </c>
      <c r="M178" s="14" t="s">
        <v>2</v>
      </c>
      <c r="O178" s="15" t="s">
        <v>9</v>
      </c>
      <c r="P178" s="64">
        <f>AVERAGE(E180,I180,M180)</f>
        <v>1.1570056279500299E-4</v>
      </c>
      <c r="Q178" s="65"/>
      <c r="R178" s="18">
        <f>P178*1000</f>
        <v>0.11570056279500299</v>
      </c>
      <c r="U178" s="37"/>
    </row>
    <row r="179" spans="3:21" ht="16.5" thickBot="1" x14ac:dyDescent="0.3">
      <c r="C179" s="54" t="s">
        <v>3</v>
      </c>
      <c r="D179" s="55"/>
      <c r="E179" s="16">
        <v>1.99365615844726E-3</v>
      </c>
      <c r="G179" s="54" t="s">
        <v>3</v>
      </c>
      <c r="H179" s="55"/>
      <c r="I179" s="16">
        <v>2.9535293579101502E-3</v>
      </c>
      <c r="K179" s="54" t="s">
        <v>3</v>
      </c>
      <c r="L179" s="55"/>
      <c r="M179" s="16">
        <v>1.99484825134277E-3</v>
      </c>
    </row>
    <row r="180" spans="3:21" ht="16.5" thickBot="1" x14ac:dyDescent="0.3">
      <c r="C180" s="54" t="s">
        <v>4</v>
      </c>
      <c r="D180" s="55"/>
      <c r="E180" s="17">
        <f>AVERAGE(E179/20)</f>
        <v>9.9682807922363002E-5</v>
      </c>
      <c r="G180" s="54" t="s">
        <v>4</v>
      </c>
      <c r="H180" s="55"/>
      <c r="I180" s="17">
        <f>AVERAGE(I179/20)</f>
        <v>1.4767646789550751E-4</v>
      </c>
      <c r="K180" s="54" t="s">
        <v>4</v>
      </c>
      <c r="L180" s="55"/>
      <c r="M180" s="17">
        <f>AVERAGE(M179/20)</f>
        <v>9.9742412567138501E-5</v>
      </c>
    </row>
    <row r="181" spans="3:21" ht="15.75" thickBot="1" x14ac:dyDescent="0.3"/>
    <row r="182" spans="3:21" ht="15.75" thickBot="1" x14ac:dyDescent="0.3">
      <c r="E182" s="20" t="s">
        <v>5</v>
      </c>
      <c r="I182" s="20" t="s">
        <v>6</v>
      </c>
      <c r="M182" s="20" t="s">
        <v>7</v>
      </c>
      <c r="O182" s="56" t="s">
        <v>8</v>
      </c>
      <c r="P182" s="57"/>
      <c r="Q182" s="58"/>
      <c r="R182" s="25" t="s">
        <v>11</v>
      </c>
    </row>
    <row r="183" spans="3:21" ht="16.5" thickBot="1" x14ac:dyDescent="0.3">
      <c r="E183" s="20" t="s">
        <v>13</v>
      </c>
      <c r="I183" s="20" t="s">
        <v>13</v>
      </c>
      <c r="M183" s="20" t="s">
        <v>13</v>
      </c>
      <c r="O183" s="26" t="s">
        <v>10</v>
      </c>
      <c r="P183" s="59">
        <f>AVERAGE(E185,I185,M185)</f>
        <v>1.3962507247924768E-2</v>
      </c>
      <c r="Q183" s="60"/>
      <c r="R183" s="27">
        <f>P183*1000</f>
        <v>13.962507247924767</v>
      </c>
    </row>
    <row r="184" spans="3:21" ht="16.5" thickBot="1" x14ac:dyDescent="0.3">
      <c r="D184" s="21" t="s">
        <v>1</v>
      </c>
      <c r="E184" s="22" t="s">
        <v>2</v>
      </c>
      <c r="H184" s="21" t="s">
        <v>1</v>
      </c>
      <c r="I184" s="22" t="s">
        <v>2</v>
      </c>
      <c r="L184" s="21" t="s">
        <v>1</v>
      </c>
      <c r="M184" s="22" t="s">
        <v>2</v>
      </c>
      <c r="O184" s="26" t="s">
        <v>9</v>
      </c>
      <c r="P184" s="59">
        <f>AVERAGE(E186,I186,M186)</f>
        <v>6.981253623962383E-4</v>
      </c>
      <c r="Q184" s="60"/>
      <c r="R184" s="27">
        <f>P184*1000</f>
        <v>0.69812536239623835</v>
      </c>
    </row>
    <row r="185" spans="3:21" ht="16.5" thickBot="1" x14ac:dyDescent="0.3">
      <c r="C185" s="52" t="s">
        <v>3</v>
      </c>
      <c r="D185" s="53"/>
      <c r="E185" s="23">
        <v>1.29647254943847E-2</v>
      </c>
      <c r="G185" s="52" t="s">
        <v>3</v>
      </c>
      <c r="H185" s="53"/>
      <c r="I185" s="23">
        <v>1.3962745666503899E-2</v>
      </c>
      <c r="K185" s="52" t="s">
        <v>3</v>
      </c>
      <c r="L185" s="53"/>
      <c r="M185" s="23">
        <v>1.4960050582885701E-2</v>
      </c>
    </row>
    <row r="186" spans="3:21" ht="16.5" thickBot="1" x14ac:dyDescent="0.3">
      <c r="C186" s="52" t="s">
        <v>4</v>
      </c>
      <c r="D186" s="53"/>
      <c r="E186" s="24">
        <f>AVERAGE(E185/20)</f>
        <v>6.4823627471923494E-4</v>
      </c>
      <c r="G186" s="52" t="s">
        <v>4</v>
      </c>
      <c r="H186" s="53"/>
      <c r="I186" s="24">
        <f>AVERAGE(I185/20)</f>
        <v>6.9813728332519494E-4</v>
      </c>
      <c r="K186" s="52" t="s">
        <v>4</v>
      </c>
      <c r="L186" s="53"/>
      <c r="M186" s="24">
        <f>AVERAGE(M185/20)</f>
        <v>7.4800252914428503E-4</v>
      </c>
    </row>
    <row r="187" spans="3:21" ht="15.75" thickBot="1" x14ac:dyDescent="0.3"/>
    <row r="188" spans="3:21" ht="15.75" thickBot="1" x14ac:dyDescent="0.3">
      <c r="E188" s="28" t="s">
        <v>5</v>
      </c>
      <c r="I188" s="28" t="s">
        <v>6</v>
      </c>
      <c r="M188" s="28" t="s">
        <v>7</v>
      </c>
      <c r="O188" s="47" t="s">
        <v>8</v>
      </c>
      <c r="P188" s="48"/>
      <c r="Q188" s="49"/>
      <c r="R188" s="29" t="s">
        <v>11</v>
      </c>
    </row>
    <row r="189" spans="3:21" ht="16.5" thickBot="1" x14ac:dyDescent="0.3">
      <c r="E189" s="28" t="s">
        <v>14</v>
      </c>
      <c r="I189" s="28" t="s">
        <v>14</v>
      </c>
      <c r="M189" s="28" t="s">
        <v>14</v>
      </c>
      <c r="O189" s="35" t="s">
        <v>10</v>
      </c>
      <c r="P189" s="50">
        <f>AVERAGE(E191,I191,M191)</f>
        <v>0.15581401189168234</v>
      </c>
      <c r="Q189" s="51"/>
      <c r="R189" s="34">
        <f>P189*1000</f>
        <v>155.81401189168236</v>
      </c>
    </row>
    <row r="190" spans="3:21" ht="16.5" thickBot="1" x14ac:dyDescent="0.3">
      <c r="D190" s="30" t="s">
        <v>1</v>
      </c>
      <c r="E190" s="31" t="s">
        <v>2</v>
      </c>
      <c r="H190" s="30" t="s">
        <v>1</v>
      </c>
      <c r="I190" s="31" t="s">
        <v>2</v>
      </c>
      <c r="L190" s="30" t="s">
        <v>1</v>
      </c>
      <c r="M190" s="31" t="s">
        <v>2</v>
      </c>
      <c r="O190" s="35" t="s">
        <v>9</v>
      </c>
      <c r="P190" s="50">
        <f>AVERAGE(E192,I192,M192)</f>
        <v>7.7907005945841165E-3</v>
      </c>
      <c r="Q190" s="51"/>
      <c r="R190" s="34">
        <f>P190*1000</f>
        <v>7.7907005945841163</v>
      </c>
    </row>
    <row r="191" spans="3:21" ht="16.5" thickBot="1" x14ac:dyDescent="0.3">
      <c r="C191" s="39" t="s">
        <v>3</v>
      </c>
      <c r="D191" s="40"/>
      <c r="E191" s="32">
        <v>0.151289463043212</v>
      </c>
      <c r="G191" s="39" t="s">
        <v>3</v>
      </c>
      <c r="H191" s="40"/>
      <c r="I191" s="32">
        <v>0.163563013076782</v>
      </c>
      <c r="K191" s="39" t="s">
        <v>3</v>
      </c>
      <c r="L191" s="40"/>
      <c r="M191" s="32">
        <v>0.15258955955505299</v>
      </c>
    </row>
    <row r="192" spans="3:21" ht="16.5" thickBot="1" x14ac:dyDescent="0.3">
      <c r="C192" s="39" t="s">
        <v>4</v>
      </c>
      <c r="D192" s="40"/>
      <c r="E192" s="33">
        <f>AVERAGE(E191/20)</f>
        <v>7.5644731521606005E-3</v>
      </c>
      <c r="G192" s="39" t="s">
        <v>4</v>
      </c>
      <c r="H192" s="40"/>
      <c r="I192" s="33">
        <f>AVERAGE(I191/20)</f>
        <v>8.1781506538390995E-3</v>
      </c>
      <c r="K192" s="39" t="s">
        <v>4</v>
      </c>
      <c r="L192" s="40"/>
      <c r="M192" s="33">
        <f>AVERAGE(M191/20)</f>
        <v>7.6294779777526496E-3</v>
      </c>
    </row>
    <row r="193" spans="2:25" ht="15.75" thickBot="1" x14ac:dyDescent="0.3"/>
    <row r="194" spans="2:25" ht="15.75" thickBot="1" x14ac:dyDescent="0.3">
      <c r="E194" s="73" t="s">
        <v>5</v>
      </c>
      <c r="I194" s="73" t="s">
        <v>5</v>
      </c>
      <c r="M194" s="73" t="s">
        <v>5</v>
      </c>
      <c r="O194" s="74" t="s">
        <v>8</v>
      </c>
      <c r="P194" s="75"/>
      <c r="Q194" s="76"/>
      <c r="R194" s="77" t="s">
        <v>33</v>
      </c>
    </row>
    <row r="195" spans="2:25" ht="16.5" thickBot="1" x14ac:dyDescent="0.3">
      <c r="E195" s="73" t="s">
        <v>32</v>
      </c>
      <c r="I195" s="73" t="s">
        <v>32</v>
      </c>
      <c r="M195" s="73" t="s">
        <v>32</v>
      </c>
      <c r="O195" s="82" t="s">
        <v>10</v>
      </c>
      <c r="P195" s="85">
        <f>AVERAGE(E197,I197,M197)</f>
        <v>22.95262646675107</v>
      </c>
      <c r="Q195" s="86"/>
      <c r="R195" s="87">
        <f>P195</f>
        <v>22.95262646675107</v>
      </c>
    </row>
    <row r="196" spans="2:25" ht="16.5" thickBot="1" x14ac:dyDescent="0.3">
      <c r="D196" s="80" t="s">
        <v>1</v>
      </c>
      <c r="E196" s="81" t="s">
        <v>2</v>
      </c>
      <c r="H196" s="80" t="s">
        <v>1</v>
      </c>
      <c r="I196" s="81" t="s">
        <v>2</v>
      </c>
      <c r="L196" s="80" t="s">
        <v>1</v>
      </c>
      <c r="M196" s="81" t="s">
        <v>2</v>
      </c>
      <c r="O196" s="82" t="s">
        <v>9</v>
      </c>
      <c r="P196" s="85">
        <f>AVERAGE(E198,I198,M198)</f>
        <v>1.1476313233375535</v>
      </c>
      <c r="Q196" s="86"/>
      <c r="R196" s="87">
        <f>P196</f>
        <v>1.1476313233375535</v>
      </c>
    </row>
    <row r="197" spans="2:25" ht="16.5" thickBot="1" x14ac:dyDescent="0.3">
      <c r="C197" s="78" t="s">
        <v>3</v>
      </c>
      <c r="D197" s="79"/>
      <c r="E197" s="83">
        <v>23.5560991764068</v>
      </c>
      <c r="G197" s="78" t="s">
        <v>3</v>
      </c>
      <c r="H197" s="79"/>
      <c r="I197" s="83">
        <v>22.7419784069061</v>
      </c>
      <c r="K197" s="78" t="s">
        <v>3</v>
      </c>
      <c r="L197" s="79"/>
      <c r="M197" s="83">
        <v>22.559801816940301</v>
      </c>
    </row>
    <row r="198" spans="2:25" ht="16.5" thickBot="1" x14ac:dyDescent="0.3">
      <c r="C198" s="78" t="s">
        <v>4</v>
      </c>
      <c r="D198" s="79"/>
      <c r="E198" s="84">
        <f>AVERAGE(E197/20)</f>
        <v>1.1778049588203401</v>
      </c>
      <c r="G198" s="78" t="s">
        <v>4</v>
      </c>
      <c r="H198" s="79"/>
      <c r="I198" s="84">
        <f>AVERAGE(I197/20)</f>
        <v>1.137098920345305</v>
      </c>
      <c r="K198" s="78" t="s">
        <v>4</v>
      </c>
      <c r="L198" s="79"/>
      <c r="M198" s="84">
        <f>AVERAGE(M197/20)</f>
        <v>1.1279900908470151</v>
      </c>
    </row>
    <row r="199" spans="2:25" ht="15.75" thickBot="1" x14ac:dyDescent="0.3"/>
    <row r="200" spans="2:25" x14ac:dyDescent="0.25">
      <c r="B200" s="41" t="s">
        <v>31</v>
      </c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3"/>
    </row>
    <row r="201" spans="2:25" ht="15.75" thickBot="1" x14ac:dyDescent="0.3">
      <c r="B201" s="44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6"/>
    </row>
    <row r="202" spans="2:25" ht="15.75" thickBot="1" x14ac:dyDescent="0.3">
      <c r="C202" s="69"/>
      <c r="D202" s="69"/>
      <c r="E202" s="69"/>
      <c r="F202" s="19"/>
    </row>
    <row r="203" spans="2:25" ht="15.75" thickBot="1" x14ac:dyDescent="0.3">
      <c r="E203" s="2" t="s">
        <v>5</v>
      </c>
      <c r="F203" s="19"/>
      <c r="I203" s="2" t="s">
        <v>6</v>
      </c>
      <c r="M203" s="2" t="s">
        <v>7</v>
      </c>
      <c r="O203" s="70" t="s">
        <v>8</v>
      </c>
      <c r="P203" s="71"/>
      <c r="Q203" s="72"/>
      <c r="R203" s="1" t="s">
        <v>11</v>
      </c>
    </row>
    <row r="204" spans="2:25" ht="16.5" thickBot="1" x14ac:dyDescent="0.3">
      <c r="E204" s="2" t="s">
        <v>0</v>
      </c>
      <c r="F204" s="19"/>
      <c r="I204" s="2" t="s">
        <v>0</v>
      </c>
      <c r="M204" s="2" t="s">
        <v>0</v>
      </c>
      <c r="O204" s="9" t="s">
        <v>10</v>
      </c>
      <c r="P204" s="88">
        <f>AVERAGE(E206,I206,M206)</f>
        <v>9.9738438924153639E-4</v>
      </c>
      <c r="Q204" s="66"/>
      <c r="R204" s="10">
        <f>P204*1000</f>
        <v>0.99738438924153638</v>
      </c>
    </row>
    <row r="205" spans="2:25" ht="16.5" thickBot="1" x14ac:dyDescent="0.3">
      <c r="D205" s="5" t="s">
        <v>1</v>
      </c>
      <c r="E205" s="4" t="s">
        <v>2</v>
      </c>
      <c r="F205" s="19"/>
      <c r="H205" s="5" t="s">
        <v>1</v>
      </c>
      <c r="I205" s="4" t="s">
        <v>2</v>
      </c>
      <c r="L205" s="5" t="s">
        <v>1</v>
      </c>
      <c r="M205" s="4" t="s">
        <v>2</v>
      </c>
      <c r="O205" s="9" t="s">
        <v>9</v>
      </c>
      <c r="P205" s="88">
        <f>AVERAGE(E207,I207,M207)</f>
        <v>4.9869219462076821E-5</v>
      </c>
      <c r="Q205" s="66"/>
      <c r="R205" s="10">
        <f>P205*1000</f>
        <v>4.9869219462076821E-2</v>
      </c>
    </row>
    <row r="206" spans="2:25" ht="16.5" thickBot="1" x14ac:dyDescent="0.3">
      <c r="C206" s="67" t="s">
        <v>3</v>
      </c>
      <c r="D206" s="68"/>
      <c r="E206" s="6">
        <v>9.9730491638183594E-4</v>
      </c>
      <c r="G206" s="67" t="s">
        <v>3</v>
      </c>
      <c r="H206" s="68"/>
      <c r="I206" s="6">
        <v>9.9658966064453103E-4</v>
      </c>
      <c r="K206" s="67" t="s">
        <v>3</v>
      </c>
      <c r="L206" s="68"/>
      <c r="M206" s="6">
        <v>9.9825859069824197E-4</v>
      </c>
    </row>
    <row r="207" spans="2:25" ht="16.5" thickBot="1" x14ac:dyDescent="0.3">
      <c r="C207" s="67" t="s">
        <v>4</v>
      </c>
      <c r="D207" s="68"/>
      <c r="E207" s="7">
        <f>AVERAGE(E206/20)</f>
        <v>4.9865245819091798E-5</v>
      </c>
      <c r="G207" s="67" t="s">
        <v>4</v>
      </c>
      <c r="H207" s="68"/>
      <c r="I207" s="7">
        <f>AVERAGE(I206/20)</f>
        <v>4.9829483032226549E-5</v>
      </c>
      <c r="K207" s="67" t="s">
        <v>4</v>
      </c>
      <c r="L207" s="68"/>
      <c r="M207" s="7">
        <f>AVERAGE(M206/20)</f>
        <v>4.9912929534912101E-5</v>
      </c>
    </row>
    <row r="208" spans="2:25" ht="15.75" thickBot="1" x14ac:dyDescent="0.3"/>
    <row r="209" spans="3:21" ht="15.75" thickBot="1" x14ac:dyDescent="0.3">
      <c r="E209" s="11" t="s">
        <v>5</v>
      </c>
      <c r="I209" s="11" t="s">
        <v>6</v>
      </c>
      <c r="M209" s="11" t="s">
        <v>7</v>
      </c>
      <c r="O209" s="61" t="s">
        <v>8</v>
      </c>
      <c r="P209" s="62"/>
      <c r="Q209" s="63"/>
      <c r="R209" s="12" t="s">
        <v>11</v>
      </c>
    </row>
    <row r="210" spans="3:21" ht="16.5" thickBot="1" x14ac:dyDescent="0.3">
      <c r="E210" s="11" t="s">
        <v>12</v>
      </c>
      <c r="I210" s="11" t="s">
        <v>12</v>
      </c>
      <c r="M210" s="11" t="s">
        <v>12</v>
      </c>
      <c r="O210" s="15" t="s">
        <v>10</v>
      </c>
      <c r="P210" s="64">
        <f>AVERAGE(E212,I212,M212)</f>
        <v>1.3310909271240228E-3</v>
      </c>
      <c r="Q210" s="65"/>
      <c r="R210" s="18">
        <f>P210*1000</f>
        <v>1.3310909271240228</v>
      </c>
    </row>
    <row r="211" spans="3:21" ht="16.5" thickBot="1" x14ac:dyDescent="0.3">
      <c r="D211" s="13" t="s">
        <v>1</v>
      </c>
      <c r="E211" s="14" t="s">
        <v>2</v>
      </c>
      <c r="H211" s="13" t="s">
        <v>1</v>
      </c>
      <c r="I211" s="14" t="s">
        <v>2</v>
      </c>
      <c r="L211" s="13" t="s">
        <v>1</v>
      </c>
      <c r="M211" s="14" t="s">
        <v>2</v>
      </c>
      <c r="O211" s="15" t="s">
        <v>9</v>
      </c>
      <c r="P211" s="64">
        <f>AVERAGE(E213,I213,M213)</f>
        <v>6.6554546356201153E-5</v>
      </c>
      <c r="Q211" s="65"/>
      <c r="R211" s="18">
        <f>P211*1000</f>
        <v>6.6554546356201158E-2</v>
      </c>
      <c r="U211" s="37"/>
    </row>
    <row r="212" spans="3:21" ht="16.5" thickBot="1" x14ac:dyDescent="0.3">
      <c r="C212" s="54" t="s">
        <v>3</v>
      </c>
      <c r="D212" s="55"/>
      <c r="E212" s="16">
        <v>9.9658966064453103E-4</v>
      </c>
      <c r="G212" s="54" t="s">
        <v>3</v>
      </c>
      <c r="H212" s="55"/>
      <c r="I212" s="16">
        <v>9.99212265014648E-4</v>
      </c>
      <c r="K212" s="54" t="s">
        <v>3</v>
      </c>
      <c r="L212" s="55"/>
      <c r="M212" s="16">
        <v>1.9974708557128902E-3</v>
      </c>
    </row>
    <row r="213" spans="3:21" ht="16.5" thickBot="1" x14ac:dyDescent="0.3">
      <c r="C213" s="54" t="s">
        <v>4</v>
      </c>
      <c r="D213" s="55"/>
      <c r="E213" s="17">
        <f>AVERAGE(E212/20)</f>
        <v>4.9829483032226549E-5</v>
      </c>
      <c r="G213" s="54" t="s">
        <v>4</v>
      </c>
      <c r="H213" s="55"/>
      <c r="I213" s="17">
        <f>AVERAGE(I212/20)</f>
        <v>4.9960613250732397E-5</v>
      </c>
      <c r="K213" s="54" t="s">
        <v>4</v>
      </c>
      <c r="L213" s="55"/>
      <c r="M213" s="17">
        <f>AVERAGE(M212/20)</f>
        <v>9.9873542785644512E-5</v>
      </c>
    </row>
    <row r="214" spans="3:21" ht="15.75" thickBot="1" x14ac:dyDescent="0.3"/>
    <row r="215" spans="3:21" ht="15.75" thickBot="1" x14ac:dyDescent="0.3">
      <c r="E215" s="20" t="s">
        <v>5</v>
      </c>
      <c r="I215" s="20" t="s">
        <v>6</v>
      </c>
      <c r="M215" s="20" t="s">
        <v>7</v>
      </c>
      <c r="O215" s="56" t="s">
        <v>8</v>
      </c>
      <c r="P215" s="57"/>
      <c r="Q215" s="58"/>
      <c r="R215" s="25" t="s">
        <v>11</v>
      </c>
    </row>
    <row r="216" spans="3:21" ht="16.5" thickBot="1" x14ac:dyDescent="0.3">
      <c r="E216" s="20" t="s">
        <v>13</v>
      </c>
      <c r="I216" s="20" t="s">
        <v>13</v>
      </c>
      <c r="M216" s="20" t="s">
        <v>13</v>
      </c>
      <c r="O216" s="26" t="s">
        <v>10</v>
      </c>
      <c r="P216" s="59">
        <f>AVERAGE(E218,I218,M218)</f>
        <v>5.3020318349202402E-3</v>
      </c>
      <c r="Q216" s="60"/>
      <c r="R216" s="27">
        <f>P216*1000</f>
        <v>5.30203183492024</v>
      </c>
    </row>
    <row r="217" spans="3:21" ht="16.5" thickBot="1" x14ac:dyDescent="0.3">
      <c r="D217" s="21" t="s">
        <v>1</v>
      </c>
      <c r="E217" s="22" t="s">
        <v>2</v>
      </c>
      <c r="H217" s="21" t="s">
        <v>1</v>
      </c>
      <c r="I217" s="22" t="s">
        <v>2</v>
      </c>
      <c r="L217" s="21" t="s">
        <v>1</v>
      </c>
      <c r="M217" s="22" t="s">
        <v>2</v>
      </c>
      <c r="O217" s="26" t="s">
        <v>9</v>
      </c>
      <c r="P217" s="59">
        <f>AVERAGE(E219,I219,M219)</f>
        <v>2.6510159174601201E-4</v>
      </c>
      <c r="Q217" s="60"/>
      <c r="R217" s="27">
        <f>P217*1000</f>
        <v>0.265101591746012</v>
      </c>
    </row>
    <row r="218" spans="3:21" ht="16.5" thickBot="1" x14ac:dyDescent="0.3">
      <c r="C218" s="52" t="s">
        <v>3</v>
      </c>
      <c r="D218" s="53"/>
      <c r="E218" s="23">
        <v>5.9447288513183498E-3</v>
      </c>
      <c r="G218" s="52" t="s">
        <v>3</v>
      </c>
      <c r="H218" s="53"/>
      <c r="I218" s="23">
        <v>4.9862861633300703E-3</v>
      </c>
      <c r="K218" s="52" t="s">
        <v>3</v>
      </c>
      <c r="L218" s="53"/>
      <c r="M218" s="23">
        <v>4.9750804901123004E-3</v>
      </c>
    </row>
    <row r="219" spans="3:21" ht="16.5" thickBot="1" x14ac:dyDescent="0.3">
      <c r="C219" s="52" t="s">
        <v>4</v>
      </c>
      <c r="D219" s="53"/>
      <c r="E219" s="24">
        <f>AVERAGE(E218/20)</f>
        <v>2.9723644256591749E-4</v>
      </c>
      <c r="G219" s="52" t="s">
        <v>4</v>
      </c>
      <c r="H219" s="53"/>
      <c r="I219" s="24">
        <f>AVERAGE(I218/20)</f>
        <v>2.4931430816650354E-4</v>
      </c>
      <c r="K219" s="52" t="s">
        <v>4</v>
      </c>
      <c r="L219" s="53"/>
      <c r="M219" s="24">
        <f>AVERAGE(M218/20)</f>
        <v>2.48754024505615E-4</v>
      </c>
    </row>
    <row r="220" spans="3:21" ht="15.75" thickBot="1" x14ac:dyDescent="0.3"/>
    <row r="221" spans="3:21" ht="15.75" thickBot="1" x14ac:dyDescent="0.3">
      <c r="E221" s="28" t="s">
        <v>5</v>
      </c>
      <c r="I221" s="28" t="s">
        <v>6</v>
      </c>
      <c r="M221" s="28" t="s">
        <v>7</v>
      </c>
      <c r="O221" s="47" t="s">
        <v>8</v>
      </c>
      <c r="P221" s="48"/>
      <c r="Q221" s="49"/>
      <c r="R221" s="29" t="s">
        <v>11</v>
      </c>
    </row>
    <row r="222" spans="3:21" ht="16.5" thickBot="1" x14ac:dyDescent="0.3">
      <c r="E222" s="28" t="s">
        <v>14</v>
      </c>
      <c r="I222" s="28" t="s">
        <v>14</v>
      </c>
      <c r="M222" s="28" t="s">
        <v>14</v>
      </c>
      <c r="O222" s="35" t="s">
        <v>10</v>
      </c>
      <c r="P222" s="50">
        <f>AVERAGE(E224,I224,M224)</f>
        <v>8.1788539886474568E-2</v>
      </c>
      <c r="Q222" s="51"/>
      <c r="R222" s="34">
        <f>P222*1000</f>
        <v>81.788539886474567</v>
      </c>
    </row>
    <row r="223" spans="3:21" ht="16.5" thickBot="1" x14ac:dyDescent="0.3">
      <c r="D223" s="30" t="s">
        <v>1</v>
      </c>
      <c r="E223" s="31" t="s">
        <v>2</v>
      </c>
      <c r="H223" s="30" t="s">
        <v>1</v>
      </c>
      <c r="I223" s="31" t="s">
        <v>2</v>
      </c>
      <c r="L223" s="30" t="s">
        <v>1</v>
      </c>
      <c r="M223" s="31" t="s">
        <v>2</v>
      </c>
      <c r="O223" s="35" t="s">
        <v>9</v>
      </c>
      <c r="P223" s="50">
        <f>AVERAGE(E225,I225,M225)</f>
        <v>4.0894269943237286E-3</v>
      </c>
      <c r="Q223" s="51"/>
      <c r="R223" s="34">
        <f>P223*1000</f>
        <v>4.0894269943237287</v>
      </c>
    </row>
    <row r="224" spans="3:21" ht="16.5" thickBot="1" x14ac:dyDescent="0.3">
      <c r="C224" s="39" t="s">
        <v>3</v>
      </c>
      <c r="D224" s="40"/>
      <c r="E224" s="32">
        <v>4.7384977340698201E-2</v>
      </c>
      <c r="G224" s="39" t="s">
        <v>3</v>
      </c>
      <c r="H224" s="40"/>
      <c r="I224" s="32">
        <v>0.11170148849487301</v>
      </c>
      <c r="K224" s="39" t="s">
        <v>3</v>
      </c>
      <c r="L224" s="40"/>
      <c r="M224" s="32">
        <v>8.6279153823852497E-2</v>
      </c>
    </row>
    <row r="225" spans="2:25" ht="16.5" thickBot="1" x14ac:dyDescent="0.3">
      <c r="C225" s="39" t="s">
        <v>4</v>
      </c>
      <c r="D225" s="40"/>
      <c r="E225" s="33">
        <f>AVERAGE(E224/20)</f>
        <v>2.36924886703491E-3</v>
      </c>
      <c r="G225" s="39" t="s">
        <v>4</v>
      </c>
      <c r="H225" s="40"/>
      <c r="I225" s="33">
        <f>AVERAGE(I224/20)</f>
        <v>5.5850744247436506E-3</v>
      </c>
      <c r="K225" s="39" t="s">
        <v>4</v>
      </c>
      <c r="L225" s="40"/>
      <c r="M225" s="33">
        <f>AVERAGE(M224/20)</f>
        <v>4.313957691192625E-3</v>
      </c>
    </row>
    <row r="226" spans="2:25" ht="15.75" thickBot="1" x14ac:dyDescent="0.3"/>
    <row r="227" spans="2:25" ht="15.75" thickBot="1" x14ac:dyDescent="0.3">
      <c r="E227" s="73" t="s">
        <v>5</v>
      </c>
      <c r="I227" s="73" t="s">
        <v>5</v>
      </c>
      <c r="M227" s="73" t="s">
        <v>5</v>
      </c>
      <c r="O227" s="74" t="s">
        <v>8</v>
      </c>
      <c r="P227" s="75"/>
      <c r="Q227" s="76"/>
      <c r="R227" s="77" t="s">
        <v>33</v>
      </c>
    </row>
    <row r="228" spans="2:25" ht="16.5" thickBot="1" x14ac:dyDescent="0.3">
      <c r="E228" s="73" t="s">
        <v>32</v>
      </c>
      <c r="I228" s="73" t="s">
        <v>32</v>
      </c>
      <c r="M228" s="73" t="s">
        <v>32</v>
      </c>
      <c r="O228" s="82" t="s">
        <v>10</v>
      </c>
      <c r="P228" s="85">
        <f>AVERAGE(E230,I230,M230)</f>
        <v>17.906356493631964</v>
      </c>
      <c r="Q228" s="86"/>
      <c r="R228" s="87">
        <f>P228</f>
        <v>17.906356493631964</v>
      </c>
    </row>
    <row r="229" spans="2:25" ht="16.5" thickBot="1" x14ac:dyDescent="0.3">
      <c r="D229" s="80" t="s">
        <v>1</v>
      </c>
      <c r="E229" s="81" t="s">
        <v>2</v>
      </c>
      <c r="H229" s="80" t="s">
        <v>1</v>
      </c>
      <c r="I229" s="81" t="s">
        <v>2</v>
      </c>
      <c r="L229" s="80" t="s">
        <v>1</v>
      </c>
      <c r="M229" s="81" t="s">
        <v>2</v>
      </c>
      <c r="O229" s="82" t="s">
        <v>9</v>
      </c>
      <c r="P229" s="85">
        <f>AVERAGE(E231,I231,M231)</f>
        <v>0.89531782468159837</v>
      </c>
      <c r="Q229" s="86"/>
      <c r="R229" s="87">
        <f>P229</f>
        <v>0.89531782468159837</v>
      </c>
    </row>
    <row r="230" spans="2:25" ht="16.5" thickBot="1" x14ac:dyDescent="0.3">
      <c r="C230" s="78" t="s">
        <v>3</v>
      </c>
      <c r="D230" s="79"/>
      <c r="E230" s="83">
        <v>18.206948995590199</v>
      </c>
      <c r="G230" s="78" t="s">
        <v>3</v>
      </c>
      <c r="H230" s="79"/>
      <c r="I230" s="83">
        <v>17.760723829269399</v>
      </c>
      <c r="K230" s="78" t="s">
        <v>3</v>
      </c>
      <c r="L230" s="79"/>
      <c r="M230" s="83">
        <v>17.751396656036299</v>
      </c>
    </row>
    <row r="231" spans="2:25" ht="16.5" thickBot="1" x14ac:dyDescent="0.3">
      <c r="C231" s="78" t="s">
        <v>4</v>
      </c>
      <c r="D231" s="79"/>
      <c r="E231" s="84">
        <f>AVERAGE(E230/20)</f>
        <v>0.91034744977950999</v>
      </c>
      <c r="G231" s="78" t="s">
        <v>4</v>
      </c>
      <c r="H231" s="79"/>
      <c r="I231" s="84">
        <f>AVERAGE(I230/20)</f>
        <v>0.8880361914634699</v>
      </c>
      <c r="K231" s="78" t="s">
        <v>4</v>
      </c>
      <c r="L231" s="79"/>
      <c r="M231" s="84">
        <f>AVERAGE(M230/20)</f>
        <v>0.8875698328018149</v>
      </c>
    </row>
    <row r="232" spans="2:25" ht="15.75" thickBot="1" x14ac:dyDescent="0.3"/>
    <row r="233" spans="2:25" ht="15" customHeight="1" x14ac:dyDescent="0.25">
      <c r="B233" s="41" t="s">
        <v>24</v>
      </c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3"/>
    </row>
    <row r="234" spans="2:25" ht="15.75" customHeight="1" thickBot="1" x14ac:dyDescent="0.3">
      <c r="B234" s="44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6"/>
    </row>
  </sheetData>
  <mergeCells count="329">
    <mergeCell ref="O227:Q227"/>
    <mergeCell ref="P228:Q228"/>
    <mergeCell ref="P229:Q229"/>
    <mergeCell ref="C230:D230"/>
    <mergeCell ref="G230:H230"/>
    <mergeCell ref="K230:L230"/>
    <mergeCell ref="C231:D231"/>
    <mergeCell ref="G231:H231"/>
    <mergeCell ref="K231:L231"/>
    <mergeCell ref="O194:Q194"/>
    <mergeCell ref="P195:Q195"/>
    <mergeCell ref="P196:Q196"/>
    <mergeCell ref="C197:D197"/>
    <mergeCell ref="G197:H197"/>
    <mergeCell ref="K197:L197"/>
    <mergeCell ref="C198:D198"/>
    <mergeCell ref="G198:H198"/>
    <mergeCell ref="K198:L198"/>
    <mergeCell ref="O161:Q161"/>
    <mergeCell ref="P162:Q162"/>
    <mergeCell ref="P163:Q163"/>
    <mergeCell ref="C164:D164"/>
    <mergeCell ref="G164:H164"/>
    <mergeCell ref="K164:L164"/>
    <mergeCell ref="C165:D165"/>
    <mergeCell ref="G165:H165"/>
    <mergeCell ref="K165:L165"/>
    <mergeCell ref="O128:Q128"/>
    <mergeCell ref="P129:Q129"/>
    <mergeCell ref="P130:Q130"/>
    <mergeCell ref="C131:D131"/>
    <mergeCell ref="G131:H131"/>
    <mergeCell ref="K131:L131"/>
    <mergeCell ref="C132:D132"/>
    <mergeCell ref="G132:H132"/>
    <mergeCell ref="K132:L132"/>
    <mergeCell ref="O221:Q221"/>
    <mergeCell ref="P222:Q222"/>
    <mergeCell ref="P223:Q223"/>
    <mergeCell ref="C224:D224"/>
    <mergeCell ref="G224:H224"/>
    <mergeCell ref="K224:L224"/>
    <mergeCell ref="C225:D225"/>
    <mergeCell ref="G225:H225"/>
    <mergeCell ref="K225:L225"/>
    <mergeCell ref="O215:Q215"/>
    <mergeCell ref="P216:Q216"/>
    <mergeCell ref="P217:Q217"/>
    <mergeCell ref="C218:D218"/>
    <mergeCell ref="G218:H218"/>
    <mergeCell ref="K218:L218"/>
    <mergeCell ref="C219:D219"/>
    <mergeCell ref="G219:H219"/>
    <mergeCell ref="K219:L219"/>
    <mergeCell ref="O209:Q209"/>
    <mergeCell ref="P210:Q210"/>
    <mergeCell ref="P211:Q211"/>
    <mergeCell ref="C212:D212"/>
    <mergeCell ref="G212:H212"/>
    <mergeCell ref="K212:L212"/>
    <mergeCell ref="C213:D213"/>
    <mergeCell ref="G213:H213"/>
    <mergeCell ref="K213:L213"/>
    <mergeCell ref="B167:Y168"/>
    <mergeCell ref="C169:E169"/>
    <mergeCell ref="O170:Q170"/>
    <mergeCell ref="P171:Q171"/>
    <mergeCell ref="P172:Q172"/>
    <mergeCell ref="C173:D173"/>
    <mergeCell ref="G173:H173"/>
    <mergeCell ref="K173:L173"/>
    <mergeCell ref="C174:D174"/>
    <mergeCell ref="G174:H174"/>
    <mergeCell ref="K174:L174"/>
    <mergeCell ref="O176:Q176"/>
    <mergeCell ref="P177:Q177"/>
    <mergeCell ref="P178:Q178"/>
    <mergeCell ref="C179:D179"/>
    <mergeCell ref="G179:H179"/>
    <mergeCell ref="K179:L179"/>
    <mergeCell ref="C180:D180"/>
    <mergeCell ref="G180:H180"/>
    <mergeCell ref="K180:L180"/>
    <mergeCell ref="O182:Q182"/>
    <mergeCell ref="P183:Q183"/>
    <mergeCell ref="P184:Q184"/>
    <mergeCell ref="C158:D158"/>
    <mergeCell ref="G158:H158"/>
    <mergeCell ref="K158:L158"/>
    <mergeCell ref="C159:D159"/>
    <mergeCell ref="G159:H159"/>
    <mergeCell ref="K159:L159"/>
    <mergeCell ref="P144:Q144"/>
    <mergeCell ref="P145:Q145"/>
    <mergeCell ref="C185:D185"/>
    <mergeCell ref="G185:H185"/>
    <mergeCell ref="K185:L185"/>
    <mergeCell ref="C186:D186"/>
    <mergeCell ref="G186:H186"/>
    <mergeCell ref="K186:L186"/>
    <mergeCell ref="O188:Q188"/>
    <mergeCell ref="P189:Q189"/>
    <mergeCell ref="P190:Q190"/>
    <mergeCell ref="C191:D191"/>
    <mergeCell ref="G191:H191"/>
    <mergeCell ref="K191:L191"/>
    <mergeCell ref="C192:D192"/>
    <mergeCell ref="G192:H192"/>
    <mergeCell ref="K192:L192"/>
    <mergeCell ref="C152:D152"/>
    <mergeCell ref="G152:H152"/>
    <mergeCell ref="K152:L152"/>
    <mergeCell ref="C153:D153"/>
    <mergeCell ref="G153:H153"/>
    <mergeCell ref="K153:L153"/>
    <mergeCell ref="O155:Q155"/>
    <mergeCell ref="P156:Q156"/>
    <mergeCell ref="P157:Q157"/>
    <mergeCell ref="C146:D146"/>
    <mergeCell ref="G146:H146"/>
    <mergeCell ref="K146:L146"/>
    <mergeCell ref="C147:D147"/>
    <mergeCell ref="G147:H147"/>
    <mergeCell ref="K147:L147"/>
    <mergeCell ref="O149:Q149"/>
    <mergeCell ref="P150:Q150"/>
    <mergeCell ref="P151:Q151"/>
    <mergeCell ref="P138:Q138"/>
    <mergeCell ref="P139:Q139"/>
    <mergeCell ref="C140:D140"/>
    <mergeCell ref="G140:H140"/>
    <mergeCell ref="K140:L140"/>
    <mergeCell ref="C141:D141"/>
    <mergeCell ref="G141:H141"/>
    <mergeCell ref="K141:L141"/>
    <mergeCell ref="O143:Q143"/>
    <mergeCell ref="G8:H8"/>
    <mergeCell ref="G9:H9"/>
    <mergeCell ref="C8:D8"/>
    <mergeCell ref="C9:D9"/>
    <mergeCell ref="O5:Q5"/>
    <mergeCell ref="P6:Q6"/>
    <mergeCell ref="P7:Q7"/>
    <mergeCell ref="K8:L8"/>
    <mergeCell ref="K9:L9"/>
    <mergeCell ref="C15:D15"/>
    <mergeCell ref="G15:H15"/>
    <mergeCell ref="K15:L15"/>
    <mergeCell ref="O11:Q11"/>
    <mergeCell ref="P12:Q12"/>
    <mergeCell ref="P13:Q13"/>
    <mergeCell ref="C14:D14"/>
    <mergeCell ref="G14:H14"/>
    <mergeCell ref="K14:L14"/>
    <mergeCell ref="O29:Q29"/>
    <mergeCell ref="P30:Q30"/>
    <mergeCell ref="P31:Q31"/>
    <mergeCell ref="C32:D32"/>
    <mergeCell ref="G32:H32"/>
    <mergeCell ref="K32:L32"/>
    <mergeCell ref="C33:D33"/>
    <mergeCell ref="G33:H33"/>
    <mergeCell ref="K33:L33"/>
    <mergeCell ref="O62:Q62"/>
    <mergeCell ref="C66:D66"/>
    <mergeCell ref="G66:H66"/>
    <mergeCell ref="K66:L66"/>
    <mergeCell ref="O17:Q17"/>
    <mergeCell ref="P18:Q18"/>
    <mergeCell ref="P19:Q19"/>
    <mergeCell ref="C20:D20"/>
    <mergeCell ref="G20:H20"/>
    <mergeCell ref="K20:L20"/>
    <mergeCell ref="C98:D98"/>
    <mergeCell ref="G98:H98"/>
    <mergeCell ref="K98:L98"/>
    <mergeCell ref="C21:D21"/>
    <mergeCell ref="G21:H21"/>
    <mergeCell ref="K21:L21"/>
    <mergeCell ref="C65:D65"/>
    <mergeCell ref="G65:H65"/>
    <mergeCell ref="K65:L65"/>
    <mergeCell ref="C99:D99"/>
    <mergeCell ref="G99:H99"/>
    <mergeCell ref="K99:L99"/>
    <mergeCell ref="C27:D27"/>
    <mergeCell ref="G27:H27"/>
    <mergeCell ref="K27:L27"/>
    <mergeCell ref="O23:Q23"/>
    <mergeCell ref="P24:Q24"/>
    <mergeCell ref="P25:Q25"/>
    <mergeCell ref="C26:D26"/>
    <mergeCell ref="G26:H26"/>
    <mergeCell ref="K26:L26"/>
    <mergeCell ref="C37:E37"/>
    <mergeCell ref="B2:Y3"/>
    <mergeCell ref="B35:Y36"/>
    <mergeCell ref="P72:Q72"/>
    <mergeCell ref="C47:D47"/>
    <mergeCell ref="C48:D48"/>
    <mergeCell ref="G41:H41"/>
    <mergeCell ref="G42:H42"/>
    <mergeCell ref="K41:L41"/>
    <mergeCell ref="K42:L42"/>
    <mergeCell ref="K47:L47"/>
    <mergeCell ref="C41:D41"/>
    <mergeCell ref="C42:D42"/>
    <mergeCell ref="P63:Q63"/>
    <mergeCell ref="P64:Q64"/>
    <mergeCell ref="O38:Q38"/>
    <mergeCell ref="P39:Q39"/>
    <mergeCell ref="P40:Q40"/>
    <mergeCell ref="K48:L48"/>
    <mergeCell ref="K53:L53"/>
    <mergeCell ref="K54:L54"/>
    <mergeCell ref="K59:L59"/>
    <mergeCell ref="K60:L60"/>
    <mergeCell ref="O56:Q56"/>
    <mergeCell ref="P57:Q57"/>
    <mergeCell ref="P58:Q58"/>
    <mergeCell ref="O50:Q50"/>
    <mergeCell ref="P51:Q51"/>
    <mergeCell ref="P73:Q73"/>
    <mergeCell ref="C74:D74"/>
    <mergeCell ref="G74:H74"/>
    <mergeCell ref="K74:L74"/>
    <mergeCell ref="C75:D75"/>
    <mergeCell ref="G75:H75"/>
    <mergeCell ref="K75:L75"/>
    <mergeCell ref="P52:Q52"/>
    <mergeCell ref="O44:Q44"/>
    <mergeCell ref="P45:Q45"/>
    <mergeCell ref="P46:Q46"/>
    <mergeCell ref="C59:D59"/>
    <mergeCell ref="C60:D60"/>
    <mergeCell ref="G47:H47"/>
    <mergeCell ref="G48:H48"/>
    <mergeCell ref="G53:H53"/>
    <mergeCell ref="G54:H54"/>
    <mergeCell ref="G59:H59"/>
    <mergeCell ref="G60:H60"/>
    <mergeCell ref="C53:D53"/>
    <mergeCell ref="C54:D54"/>
    <mergeCell ref="B68:Y69"/>
    <mergeCell ref="C70:E70"/>
    <mergeCell ref="O71:Q71"/>
    <mergeCell ref="C81:D81"/>
    <mergeCell ref="G81:H81"/>
    <mergeCell ref="K81:L81"/>
    <mergeCell ref="O83:Q83"/>
    <mergeCell ref="P84:Q84"/>
    <mergeCell ref="P85:Q85"/>
    <mergeCell ref="O77:Q77"/>
    <mergeCell ref="P78:Q78"/>
    <mergeCell ref="P79:Q79"/>
    <mergeCell ref="C80:D80"/>
    <mergeCell ref="G80:H80"/>
    <mergeCell ref="K80:L80"/>
    <mergeCell ref="O89:Q89"/>
    <mergeCell ref="P90:Q90"/>
    <mergeCell ref="P91:Q91"/>
    <mergeCell ref="C92:D92"/>
    <mergeCell ref="G92:H92"/>
    <mergeCell ref="K92:L92"/>
    <mergeCell ref="C86:D86"/>
    <mergeCell ref="G86:H86"/>
    <mergeCell ref="K86:L86"/>
    <mergeCell ref="C87:D87"/>
    <mergeCell ref="G87:H87"/>
    <mergeCell ref="K87:L87"/>
    <mergeCell ref="P105:Q105"/>
    <mergeCell ref="P106:Q106"/>
    <mergeCell ref="C107:D107"/>
    <mergeCell ref="G107:H107"/>
    <mergeCell ref="K107:L107"/>
    <mergeCell ref="C108:D108"/>
    <mergeCell ref="G108:H108"/>
    <mergeCell ref="K108:L108"/>
    <mergeCell ref="C93:D93"/>
    <mergeCell ref="G93:H93"/>
    <mergeCell ref="K93:L93"/>
    <mergeCell ref="B101:Y102"/>
    <mergeCell ref="C103:E103"/>
    <mergeCell ref="O104:Q104"/>
    <mergeCell ref="O95:Q95"/>
    <mergeCell ref="P96:Q96"/>
    <mergeCell ref="P97:Q97"/>
    <mergeCell ref="O116:Q116"/>
    <mergeCell ref="P117:Q117"/>
    <mergeCell ref="P118:Q118"/>
    <mergeCell ref="O110:Q110"/>
    <mergeCell ref="P111:Q111"/>
    <mergeCell ref="P112:Q112"/>
    <mergeCell ref="C113:D113"/>
    <mergeCell ref="G113:H113"/>
    <mergeCell ref="K113:L113"/>
    <mergeCell ref="C119:D119"/>
    <mergeCell ref="G119:H119"/>
    <mergeCell ref="K119:L119"/>
    <mergeCell ref="C120:D120"/>
    <mergeCell ref="G120:H120"/>
    <mergeCell ref="K120:L120"/>
    <mergeCell ref="C114:D114"/>
    <mergeCell ref="G114:H114"/>
    <mergeCell ref="K114:L114"/>
    <mergeCell ref="C126:D126"/>
    <mergeCell ref="G126:H126"/>
    <mergeCell ref="K126:L126"/>
    <mergeCell ref="B233:Y234"/>
    <mergeCell ref="O122:Q122"/>
    <mergeCell ref="P123:Q123"/>
    <mergeCell ref="P124:Q124"/>
    <mergeCell ref="C125:D125"/>
    <mergeCell ref="G125:H125"/>
    <mergeCell ref="K125:L125"/>
    <mergeCell ref="B134:Y135"/>
    <mergeCell ref="C136:E136"/>
    <mergeCell ref="O137:Q137"/>
    <mergeCell ref="B200:Y201"/>
    <mergeCell ref="C202:E202"/>
    <mergeCell ref="O203:Q203"/>
    <mergeCell ref="P204:Q204"/>
    <mergeCell ref="P205:Q205"/>
    <mergeCell ref="C206:D206"/>
    <mergeCell ref="G206:H206"/>
    <mergeCell ref="K206:L206"/>
    <mergeCell ref="C207:D207"/>
    <mergeCell ref="G207:H207"/>
    <mergeCell ref="K207:L2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852F-622B-4A21-88F0-9E290B46C53C}">
  <dimension ref="B1:T29"/>
  <sheetViews>
    <sheetView tabSelected="1" zoomScale="70" zoomScaleNormal="70" workbookViewId="0">
      <selection activeCell="F23" sqref="F23"/>
    </sheetView>
  </sheetViews>
  <sheetFormatPr defaultRowHeight="15" x14ac:dyDescent="0.25"/>
  <cols>
    <col min="5" max="5" width="25.85546875" bestFit="1" customWidth="1"/>
    <col min="6" max="6" width="12" bestFit="1" customWidth="1"/>
    <col min="7" max="7" width="11.85546875" bestFit="1" customWidth="1"/>
    <col min="8" max="8" width="11.7109375" bestFit="1" customWidth="1"/>
    <col min="9" max="9" width="12" bestFit="1" customWidth="1"/>
    <col min="10" max="10" width="11.7109375" bestFit="1" customWidth="1"/>
    <col min="15" max="15" width="25.85546875" bestFit="1" customWidth="1"/>
    <col min="16" max="16" width="12" bestFit="1" customWidth="1"/>
    <col min="17" max="17" width="11.85546875" bestFit="1" customWidth="1"/>
    <col min="18" max="18" width="11.7109375" bestFit="1" customWidth="1"/>
    <col min="19" max="19" width="12" bestFit="1" customWidth="1"/>
    <col min="20" max="20" width="11.7109375" bestFit="1" customWidth="1"/>
    <col min="25" max="25" width="25.85546875" bestFit="1" customWidth="1"/>
    <col min="26" max="26" width="12" bestFit="1" customWidth="1"/>
    <col min="27" max="27" width="11.85546875" bestFit="1" customWidth="1"/>
    <col min="28" max="28" width="11.7109375" bestFit="1" customWidth="1"/>
    <col min="29" max="29" width="12" bestFit="1" customWidth="1"/>
    <col min="30" max="30" width="12" customWidth="1"/>
    <col min="31" max="31" width="11.7109375" bestFit="1" customWidth="1"/>
  </cols>
  <sheetData>
    <row r="1" spans="2:20" ht="15.75" thickBot="1" x14ac:dyDescent="0.3"/>
    <row r="2" spans="2:20" ht="16.5" thickBot="1" x14ac:dyDescent="0.3">
      <c r="B2" s="89"/>
      <c r="C2" s="89"/>
      <c r="D2" s="89"/>
      <c r="E2" s="89"/>
      <c r="F2" s="89"/>
      <c r="G2" s="89"/>
      <c r="H2" s="89"/>
      <c r="I2" s="89"/>
      <c r="J2" s="95" t="s">
        <v>38</v>
      </c>
      <c r="K2" s="89"/>
      <c r="L2" s="90" t="s">
        <v>40</v>
      </c>
      <c r="M2" s="91"/>
      <c r="N2" s="91"/>
      <c r="O2" s="91"/>
      <c r="P2" s="91"/>
      <c r="Q2" s="91"/>
      <c r="R2" s="91"/>
      <c r="S2" s="91"/>
      <c r="T2" s="92"/>
    </row>
    <row r="3" spans="2:20" ht="16.5" thickBot="1" x14ac:dyDescent="0.3">
      <c r="B3" s="93" t="s">
        <v>20</v>
      </c>
      <c r="C3" s="94"/>
      <c r="D3" s="89"/>
      <c r="E3" s="95" t="s">
        <v>19</v>
      </c>
      <c r="F3" s="95" t="s">
        <v>15</v>
      </c>
      <c r="G3" s="95" t="s">
        <v>16</v>
      </c>
      <c r="H3" s="95" t="s">
        <v>17</v>
      </c>
      <c r="I3" s="95" t="s">
        <v>18</v>
      </c>
      <c r="J3" s="95" t="s">
        <v>37</v>
      </c>
      <c r="K3" s="89"/>
      <c r="L3" s="89"/>
      <c r="M3" s="89"/>
      <c r="N3" s="89"/>
      <c r="O3" s="89"/>
      <c r="P3" s="101" t="s">
        <v>39</v>
      </c>
      <c r="Q3" s="102"/>
      <c r="R3" s="102"/>
      <c r="S3" s="103"/>
      <c r="T3" s="95" t="s">
        <v>38</v>
      </c>
    </row>
    <row r="4" spans="2:20" ht="16.5" thickBot="1" x14ac:dyDescent="0.3">
      <c r="B4" s="96"/>
      <c r="C4" s="97"/>
      <c r="D4" s="89"/>
      <c r="E4" s="98" t="s">
        <v>10</v>
      </c>
      <c r="F4" s="36">
        <v>117.27913220723434</v>
      </c>
      <c r="G4" s="36">
        <v>148.03806940714435</v>
      </c>
      <c r="H4" s="36">
        <v>152.87160873413066</v>
      </c>
      <c r="I4" s="36">
        <v>404.38445409138967</v>
      </c>
      <c r="J4" s="36">
        <v>32.897195259729969</v>
      </c>
      <c r="K4" s="89"/>
      <c r="L4" s="93" t="s">
        <v>20</v>
      </c>
      <c r="M4" s="94"/>
      <c r="N4" s="89"/>
      <c r="O4" s="95" t="s">
        <v>19</v>
      </c>
      <c r="P4" s="95" t="s">
        <v>15</v>
      </c>
      <c r="Q4" s="95" t="s">
        <v>16</v>
      </c>
      <c r="R4" s="95" t="s">
        <v>17</v>
      </c>
      <c r="S4" s="95" t="s">
        <v>18</v>
      </c>
      <c r="T4" s="95" t="s">
        <v>37</v>
      </c>
    </row>
    <row r="5" spans="2:20" ht="16.5" thickBot="1" x14ac:dyDescent="0.3">
      <c r="B5" s="89"/>
      <c r="C5" s="89"/>
      <c r="D5" s="89"/>
      <c r="E5" s="89"/>
      <c r="F5" s="89"/>
      <c r="G5" s="89"/>
      <c r="H5" s="89"/>
      <c r="I5" s="89"/>
      <c r="J5" s="89"/>
      <c r="K5" s="89"/>
      <c r="L5" s="96"/>
      <c r="M5" s="97"/>
      <c r="N5" s="89"/>
      <c r="O5" s="98" t="s">
        <v>10</v>
      </c>
      <c r="P5" s="36">
        <v>117.27913220723434</v>
      </c>
      <c r="Q5" s="36">
        <v>148.03806940714435</v>
      </c>
      <c r="R5" s="36">
        <v>152.87160873413066</v>
      </c>
      <c r="S5" s="36">
        <v>404.38445409138967</v>
      </c>
      <c r="T5" s="36">
        <v>32.897195259729969</v>
      </c>
    </row>
    <row r="6" spans="2:20" ht="16.5" thickBot="1" x14ac:dyDescent="0.3">
      <c r="B6" s="93" t="s">
        <v>25</v>
      </c>
      <c r="C6" s="94"/>
      <c r="D6" s="89"/>
      <c r="E6" s="95" t="s">
        <v>19</v>
      </c>
      <c r="F6" s="95" t="s">
        <v>15</v>
      </c>
      <c r="G6" s="95" t="s">
        <v>16</v>
      </c>
      <c r="H6" s="95" t="s">
        <v>17</v>
      </c>
      <c r="I6" s="95" t="s">
        <v>18</v>
      </c>
      <c r="J6" s="95" t="s">
        <v>37</v>
      </c>
      <c r="K6" s="89"/>
      <c r="L6" s="89"/>
      <c r="M6" s="89"/>
      <c r="N6" s="89"/>
      <c r="O6" s="89"/>
      <c r="P6" s="89"/>
      <c r="Q6" s="89"/>
      <c r="R6" s="89"/>
      <c r="S6" s="89"/>
      <c r="T6" s="89"/>
    </row>
    <row r="7" spans="2:20" ht="16.5" thickBot="1" x14ac:dyDescent="0.3">
      <c r="B7" s="96"/>
      <c r="C7" s="97"/>
      <c r="D7" s="89"/>
      <c r="E7" s="98" t="s">
        <v>10</v>
      </c>
      <c r="F7" s="36">
        <v>33.57</v>
      </c>
      <c r="G7" s="36">
        <v>41.22</v>
      </c>
      <c r="H7" s="36">
        <v>79.14</v>
      </c>
      <c r="I7" s="36">
        <v>230.79</v>
      </c>
      <c r="J7" s="36">
        <v>24.39</v>
      </c>
      <c r="K7" s="89"/>
      <c r="L7" s="93" t="s">
        <v>25</v>
      </c>
      <c r="M7" s="94"/>
      <c r="N7" s="89"/>
      <c r="O7" s="95" t="s">
        <v>19</v>
      </c>
      <c r="P7" s="95" t="s">
        <v>15</v>
      </c>
      <c r="Q7" s="95" t="s">
        <v>16</v>
      </c>
      <c r="R7" s="95" t="s">
        <v>17</v>
      </c>
      <c r="S7" s="95" t="s">
        <v>18</v>
      </c>
      <c r="T7" s="95" t="s">
        <v>37</v>
      </c>
    </row>
    <row r="8" spans="2:20" ht="16.5" thickBot="1" x14ac:dyDescent="0.3">
      <c r="B8" s="89"/>
      <c r="C8" s="89"/>
      <c r="D8" s="89"/>
      <c r="E8" s="89"/>
      <c r="F8" s="89"/>
      <c r="G8" s="89"/>
      <c r="H8" s="89"/>
      <c r="I8" s="89"/>
      <c r="J8" s="89"/>
      <c r="K8" s="89"/>
      <c r="L8" s="99"/>
      <c r="M8" s="100"/>
      <c r="N8" s="89"/>
      <c r="O8" s="98" t="s">
        <v>10</v>
      </c>
      <c r="P8" s="36">
        <v>33.57</v>
      </c>
      <c r="Q8" s="36">
        <v>41.22</v>
      </c>
      <c r="R8" s="36">
        <v>79.14</v>
      </c>
      <c r="S8" s="36">
        <v>230.79</v>
      </c>
      <c r="T8" s="36">
        <v>24.39</v>
      </c>
    </row>
    <row r="9" spans="2:20" ht="16.5" thickBot="1" x14ac:dyDescent="0.3">
      <c r="B9" s="93" t="s">
        <v>26</v>
      </c>
      <c r="C9" s="94"/>
      <c r="D9" s="89"/>
      <c r="E9" s="95" t="s">
        <v>19</v>
      </c>
      <c r="F9" s="95" t="s">
        <v>15</v>
      </c>
      <c r="G9" s="95" t="s">
        <v>16</v>
      </c>
      <c r="H9" s="95" t="s">
        <v>17</v>
      </c>
      <c r="I9" s="95" t="s">
        <v>18</v>
      </c>
      <c r="J9" s="95" t="s">
        <v>37</v>
      </c>
      <c r="K9" s="89"/>
      <c r="L9" s="96"/>
      <c r="M9" s="97"/>
      <c r="N9" s="89"/>
      <c r="O9" s="98" t="s">
        <v>28</v>
      </c>
      <c r="P9" s="38">
        <f>$P$5/P8</f>
        <v>3.4935696219015293</v>
      </c>
      <c r="Q9" s="38">
        <f>$Q$5/Q8</f>
        <v>3.5914136197754574</v>
      </c>
      <c r="R9" s="38">
        <f>$R$5/R8</f>
        <v>1.9316604591120883</v>
      </c>
      <c r="S9" s="38">
        <f>$S$5/S8</f>
        <v>1.7521749386515433</v>
      </c>
      <c r="T9" s="38">
        <f>$T$5/T8</f>
        <v>1.3487984936338651</v>
      </c>
    </row>
    <row r="10" spans="2:20" ht="16.5" thickBot="1" x14ac:dyDescent="0.3">
      <c r="B10" s="96"/>
      <c r="C10" s="97"/>
      <c r="D10" s="89"/>
      <c r="E10" s="98" t="s">
        <v>10</v>
      </c>
      <c r="F10" s="36">
        <v>27.67</v>
      </c>
      <c r="G10" s="36">
        <v>62.83</v>
      </c>
      <c r="H10" s="87">
        <v>77.099999999999994</v>
      </c>
      <c r="I10" s="36">
        <v>183.53</v>
      </c>
      <c r="J10" s="36">
        <v>22.07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2:20" ht="16.5" thickBot="1" x14ac:dyDescent="0.3"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3" t="s">
        <v>26</v>
      </c>
      <c r="M11" s="94"/>
      <c r="N11" s="89"/>
      <c r="O11" s="95" t="s">
        <v>19</v>
      </c>
      <c r="P11" s="95" t="s">
        <v>15</v>
      </c>
      <c r="Q11" s="95" t="s">
        <v>16</v>
      </c>
      <c r="R11" s="95" t="s">
        <v>17</v>
      </c>
      <c r="S11" s="95" t="s">
        <v>18</v>
      </c>
      <c r="T11" s="95" t="s">
        <v>37</v>
      </c>
    </row>
    <row r="12" spans="2:20" ht="16.5" thickBot="1" x14ac:dyDescent="0.3">
      <c r="B12" s="93" t="s">
        <v>27</v>
      </c>
      <c r="C12" s="94"/>
      <c r="D12" s="89"/>
      <c r="E12" s="95" t="s">
        <v>19</v>
      </c>
      <c r="F12" s="95" t="s">
        <v>15</v>
      </c>
      <c r="G12" s="95" t="s">
        <v>16</v>
      </c>
      <c r="H12" s="95" t="s">
        <v>17</v>
      </c>
      <c r="I12" s="95" t="s">
        <v>18</v>
      </c>
      <c r="J12" s="95" t="s">
        <v>37</v>
      </c>
      <c r="K12" s="89"/>
      <c r="L12" s="99"/>
      <c r="M12" s="100"/>
      <c r="N12" s="89"/>
      <c r="O12" s="98" t="s">
        <v>10</v>
      </c>
      <c r="P12" s="36">
        <v>27.67</v>
      </c>
      <c r="Q12" s="36">
        <v>62.83</v>
      </c>
      <c r="R12" s="87">
        <v>77.099999999999994</v>
      </c>
      <c r="S12" s="36">
        <v>183.53</v>
      </c>
      <c r="T12" s="36">
        <v>22.07</v>
      </c>
    </row>
    <row r="13" spans="2:20" ht="16.5" thickBot="1" x14ac:dyDescent="0.3">
      <c r="B13" s="96"/>
      <c r="C13" s="97"/>
      <c r="D13" s="89"/>
      <c r="E13" s="98" t="s">
        <v>10</v>
      </c>
      <c r="F13" s="36">
        <v>27.26</v>
      </c>
      <c r="G13" s="36">
        <v>59.5</v>
      </c>
      <c r="H13" s="36">
        <v>81.459999999999994</v>
      </c>
      <c r="I13" s="36">
        <v>197.11</v>
      </c>
      <c r="J13" s="36">
        <v>21.8</v>
      </c>
      <c r="K13" s="89"/>
      <c r="L13" s="96"/>
      <c r="M13" s="97"/>
      <c r="N13" s="89"/>
      <c r="O13" s="98" t="s">
        <v>28</v>
      </c>
      <c r="P13" s="38">
        <f>$P$5/P12</f>
        <v>4.2384941166329719</v>
      </c>
      <c r="Q13" s="38">
        <f>$Q$5/Q12</f>
        <v>2.3561685406198367</v>
      </c>
      <c r="R13" s="38">
        <f>$R$5/R12</f>
        <v>1.9827705412987118</v>
      </c>
      <c r="S13" s="38">
        <f>$S$5/S12</f>
        <v>2.2033697711076643</v>
      </c>
      <c r="T13" s="38">
        <f>$T$5/T12</f>
        <v>1.4905842890679641</v>
      </c>
    </row>
    <row r="14" spans="2:20" ht="16.5" thickBot="1" x14ac:dyDescent="0.3"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</row>
    <row r="15" spans="2:20" ht="16.5" thickBot="1" x14ac:dyDescent="0.3">
      <c r="B15" s="93" t="s">
        <v>34</v>
      </c>
      <c r="C15" s="94"/>
      <c r="D15" s="89"/>
      <c r="E15" s="95" t="s">
        <v>19</v>
      </c>
      <c r="F15" s="95" t="s">
        <v>15</v>
      </c>
      <c r="G15" s="95" t="s">
        <v>16</v>
      </c>
      <c r="H15" s="95" t="s">
        <v>17</v>
      </c>
      <c r="I15" s="95" t="s">
        <v>18</v>
      </c>
      <c r="J15" s="95" t="s">
        <v>37</v>
      </c>
      <c r="K15" s="89"/>
      <c r="L15" s="93" t="s">
        <v>27</v>
      </c>
      <c r="M15" s="94"/>
      <c r="N15" s="89"/>
      <c r="O15" s="95" t="s">
        <v>19</v>
      </c>
      <c r="P15" s="95" t="s">
        <v>15</v>
      </c>
      <c r="Q15" s="95" t="s">
        <v>16</v>
      </c>
      <c r="R15" s="95" t="s">
        <v>17</v>
      </c>
      <c r="S15" s="95" t="s">
        <v>18</v>
      </c>
      <c r="T15" s="95" t="s">
        <v>37</v>
      </c>
    </row>
    <row r="16" spans="2:20" ht="16.5" thickBot="1" x14ac:dyDescent="0.3">
      <c r="B16" s="96"/>
      <c r="C16" s="97"/>
      <c r="D16" s="89"/>
      <c r="E16" s="98" t="s">
        <v>10</v>
      </c>
      <c r="F16" s="36">
        <v>1</v>
      </c>
      <c r="G16" s="36">
        <v>3.63</v>
      </c>
      <c r="H16" s="36">
        <v>20.61</v>
      </c>
      <c r="I16" s="36">
        <v>188.09</v>
      </c>
      <c r="J16" s="36">
        <v>22.12</v>
      </c>
      <c r="K16" s="89"/>
      <c r="L16" s="99"/>
      <c r="M16" s="100"/>
      <c r="N16" s="89"/>
      <c r="O16" s="98" t="s">
        <v>10</v>
      </c>
      <c r="P16" s="36">
        <v>27.26</v>
      </c>
      <c r="Q16" s="36">
        <v>59.5</v>
      </c>
      <c r="R16" s="36">
        <v>81.459999999999994</v>
      </c>
      <c r="S16" s="36">
        <v>197.11</v>
      </c>
      <c r="T16" s="36">
        <v>21.8</v>
      </c>
    </row>
    <row r="17" spans="2:20" ht="16.5" thickBot="1" x14ac:dyDescent="0.3"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96"/>
      <c r="M17" s="97"/>
      <c r="N17" s="89"/>
      <c r="O17" s="98" t="s">
        <v>28</v>
      </c>
      <c r="P17" s="38">
        <f>$P$5/P16</f>
        <v>4.302242560793629</v>
      </c>
      <c r="Q17" s="38">
        <f>$Q$5/Q16</f>
        <v>2.4880347799520059</v>
      </c>
      <c r="R17" s="38">
        <f>$R$5/R16</f>
        <v>1.8766463139470988</v>
      </c>
      <c r="S17" s="38">
        <f>$S$5/S16</f>
        <v>2.0515674196711968</v>
      </c>
      <c r="T17" s="38">
        <f>$T$5/T16</f>
        <v>1.5090456541160535</v>
      </c>
    </row>
    <row r="18" spans="2:20" ht="16.5" thickBot="1" x14ac:dyDescent="0.3">
      <c r="B18" s="93" t="s">
        <v>35</v>
      </c>
      <c r="C18" s="94"/>
      <c r="D18" s="89"/>
      <c r="E18" s="95" t="s">
        <v>19</v>
      </c>
      <c r="F18" s="95" t="s">
        <v>15</v>
      </c>
      <c r="G18" s="95" t="s">
        <v>16</v>
      </c>
      <c r="H18" s="95" t="s">
        <v>17</v>
      </c>
      <c r="I18" s="95" t="s">
        <v>18</v>
      </c>
      <c r="J18" s="95" t="s">
        <v>37</v>
      </c>
      <c r="K18" s="89"/>
      <c r="L18" s="89"/>
      <c r="M18" s="89"/>
      <c r="N18" s="89"/>
      <c r="O18" s="89"/>
      <c r="P18" s="89"/>
      <c r="Q18" s="89"/>
      <c r="R18" s="89"/>
      <c r="S18" s="89"/>
      <c r="T18" s="89"/>
    </row>
    <row r="19" spans="2:20" ht="16.5" thickBot="1" x14ac:dyDescent="0.3">
      <c r="B19" s="96"/>
      <c r="C19" s="97"/>
      <c r="D19" s="89"/>
      <c r="E19" s="98" t="s">
        <v>10</v>
      </c>
      <c r="F19" s="38">
        <v>0.98</v>
      </c>
      <c r="G19" s="36">
        <v>2.31</v>
      </c>
      <c r="H19" s="36">
        <v>13.96</v>
      </c>
      <c r="I19" s="36">
        <v>155.81</v>
      </c>
      <c r="J19" s="36">
        <v>22.95</v>
      </c>
      <c r="K19" s="89"/>
      <c r="L19" s="93" t="s">
        <v>34</v>
      </c>
      <c r="M19" s="94"/>
      <c r="N19" s="89"/>
      <c r="O19" s="95" t="s">
        <v>19</v>
      </c>
      <c r="P19" s="95" t="s">
        <v>15</v>
      </c>
      <c r="Q19" s="95" t="s">
        <v>16</v>
      </c>
      <c r="R19" s="95" t="s">
        <v>17</v>
      </c>
      <c r="S19" s="95" t="s">
        <v>18</v>
      </c>
      <c r="T19" s="95" t="s">
        <v>37</v>
      </c>
    </row>
    <row r="20" spans="2:20" ht="16.5" thickBot="1" x14ac:dyDescent="0.3"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99"/>
      <c r="M20" s="100"/>
      <c r="N20" s="89"/>
      <c r="O20" s="98" t="s">
        <v>10</v>
      </c>
      <c r="P20" s="36">
        <v>1</v>
      </c>
      <c r="Q20" s="36">
        <v>3.63</v>
      </c>
      <c r="R20" s="36">
        <v>20.61</v>
      </c>
      <c r="S20" s="36">
        <v>188.09</v>
      </c>
      <c r="T20" s="36">
        <v>22.12</v>
      </c>
    </row>
    <row r="21" spans="2:20" ht="16.5" thickBot="1" x14ac:dyDescent="0.3">
      <c r="B21" s="93" t="s">
        <v>36</v>
      </c>
      <c r="C21" s="94"/>
      <c r="D21" s="89"/>
      <c r="E21" s="95" t="s">
        <v>19</v>
      </c>
      <c r="F21" s="95" t="s">
        <v>15</v>
      </c>
      <c r="G21" s="95" t="s">
        <v>16</v>
      </c>
      <c r="H21" s="95" t="s">
        <v>17</v>
      </c>
      <c r="I21" s="95" t="s">
        <v>18</v>
      </c>
      <c r="J21" s="95" t="s">
        <v>37</v>
      </c>
      <c r="K21" s="89"/>
      <c r="L21" s="96"/>
      <c r="M21" s="97"/>
      <c r="N21" s="89"/>
      <c r="O21" s="98" t="s">
        <v>28</v>
      </c>
      <c r="P21" s="38">
        <f>$P$5/P20</f>
        <v>117.27913220723434</v>
      </c>
      <c r="Q21" s="38">
        <f>$Q$5/Q20</f>
        <v>40.781837302243623</v>
      </c>
      <c r="R21" s="38">
        <f>$R$5/R20</f>
        <v>7.4173512243634478</v>
      </c>
      <c r="S21" s="38">
        <f>$S$5/S20</f>
        <v>2.1499519064883281</v>
      </c>
      <c r="T21" s="38">
        <f>$T$5/T20</f>
        <v>1.4872149755754958</v>
      </c>
    </row>
    <row r="22" spans="2:20" ht="16.5" thickBot="1" x14ac:dyDescent="0.3">
      <c r="B22" s="96"/>
      <c r="C22" s="97"/>
      <c r="D22" s="89"/>
      <c r="E22" s="98" t="s">
        <v>10</v>
      </c>
      <c r="F22" s="36">
        <v>1</v>
      </c>
      <c r="G22" s="38">
        <v>1.33</v>
      </c>
      <c r="H22" s="38">
        <v>5.3</v>
      </c>
      <c r="I22" s="38">
        <v>81.790000000000006</v>
      </c>
      <c r="J22" s="38">
        <v>17.91</v>
      </c>
      <c r="K22" s="89"/>
      <c r="L22" s="89"/>
      <c r="M22" s="89"/>
      <c r="N22" s="89"/>
      <c r="O22" s="89"/>
      <c r="P22" s="89"/>
      <c r="Q22" s="89"/>
      <c r="R22" s="89"/>
      <c r="S22" s="89"/>
      <c r="T22" s="89"/>
    </row>
    <row r="23" spans="2:20" ht="15.75" customHeight="1" thickBot="1" x14ac:dyDescent="0.3"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3" t="s">
        <v>35</v>
      </c>
      <c r="M23" s="94"/>
      <c r="N23" s="89"/>
      <c r="O23" s="95" t="s">
        <v>19</v>
      </c>
      <c r="P23" s="95" t="s">
        <v>15</v>
      </c>
      <c r="Q23" s="95" t="s">
        <v>16</v>
      </c>
      <c r="R23" s="95" t="s">
        <v>17</v>
      </c>
      <c r="S23" s="95" t="s">
        <v>18</v>
      </c>
      <c r="T23" s="95" t="s">
        <v>37</v>
      </c>
    </row>
    <row r="24" spans="2:20" ht="16.5" thickBot="1" x14ac:dyDescent="0.3"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99"/>
      <c r="M24" s="100"/>
      <c r="N24" s="89"/>
      <c r="O24" s="98" t="s">
        <v>10</v>
      </c>
      <c r="P24" s="36">
        <v>0.98</v>
      </c>
      <c r="Q24" s="36">
        <v>2.31</v>
      </c>
      <c r="R24" s="36">
        <v>13.96</v>
      </c>
      <c r="S24" s="36">
        <v>155.81</v>
      </c>
      <c r="T24" s="36">
        <v>22.95</v>
      </c>
    </row>
    <row r="25" spans="2:20" ht="16.5" thickBot="1" x14ac:dyDescent="0.3"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96"/>
      <c r="M25" s="97"/>
      <c r="N25" s="89"/>
      <c r="O25" s="98" t="s">
        <v>28</v>
      </c>
      <c r="P25" s="38">
        <f>$P$5/P24</f>
        <v>119.672583884933</v>
      </c>
      <c r="Q25" s="38">
        <f>$Q$5/Q24</f>
        <v>64.085744332097121</v>
      </c>
      <c r="R25" s="38">
        <f>$R$5/R24</f>
        <v>10.950688304737152</v>
      </c>
      <c r="S25" s="38">
        <f>$S$5/S24</f>
        <v>2.5953690654732666</v>
      </c>
      <c r="T25" s="38">
        <f>$T$5/T24</f>
        <v>1.4334289873520685</v>
      </c>
    </row>
    <row r="26" spans="2:20" ht="16.5" thickBot="1" x14ac:dyDescent="0.3"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</row>
    <row r="27" spans="2:20" ht="15.75" customHeight="1" thickBot="1" x14ac:dyDescent="0.3"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93" t="s">
        <v>36</v>
      </c>
      <c r="M27" s="94"/>
      <c r="N27" s="89"/>
      <c r="O27" s="95" t="s">
        <v>19</v>
      </c>
      <c r="P27" s="95" t="s">
        <v>15</v>
      </c>
      <c r="Q27" s="95" t="s">
        <v>16</v>
      </c>
      <c r="R27" s="95" t="s">
        <v>17</v>
      </c>
      <c r="S27" s="95" t="s">
        <v>18</v>
      </c>
      <c r="T27" s="95" t="s">
        <v>37</v>
      </c>
    </row>
    <row r="28" spans="2:20" ht="16.5" thickBot="1" x14ac:dyDescent="0.3"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99"/>
      <c r="M28" s="100"/>
      <c r="N28" s="89"/>
      <c r="O28" s="98" t="s">
        <v>10</v>
      </c>
      <c r="P28" s="36">
        <v>1</v>
      </c>
      <c r="Q28" s="36">
        <v>1.33</v>
      </c>
      <c r="R28" s="36">
        <v>5.3</v>
      </c>
      <c r="S28" s="36">
        <v>81.790000000000006</v>
      </c>
      <c r="T28" s="36">
        <v>17.91</v>
      </c>
    </row>
    <row r="29" spans="2:20" ht="16.5" thickBot="1" x14ac:dyDescent="0.3"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96"/>
      <c r="M29" s="97"/>
      <c r="N29" s="89"/>
      <c r="O29" s="98" t="s">
        <v>28</v>
      </c>
      <c r="P29" s="38">
        <f>$P$5/P28</f>
        <v>117.27913220723434</v>
      </c>
      <c r="Q29" s="38">
        <f>$Q$5/Q28</f>
        <v>111.30681910311604</v>
      </c>
      <c r="R29" s="38">
        <f>$R$5/R28</f>
        <v>28.843699761156728</v>
      </c>
      <c r="S29" s="38">
        <f>$S$5/S28</f>
        <v>4.9441796563319436</v>
      </c>
      <c r="T29" s="38">
        <f>$T$5/T28</f>
        <v>1.8368059888179771</v>
      </c>
    </row>
  </sheetData>
  <mergeCells count="16">
    <mergeCell ref="L2:T2"/>
    <mergeCell ref="P3:S3"/>
    <mergeCell ref="L27:M29"/>
    <mergeCell ref="L4:M5"/>
    <mergeCell ref="L7:M9"/>
    <mergeCell ref="L11:M13"/>
    <mergeCell ref="L15:M17"/>
    <mergeCell ref="L19:M21"/>
    <mergeCell ref="L23:M25"/>
    <mergeCell ref="B21:C22"/>
    <mergeCell ref="B3:C4"/>
    <mergeCell ref="B6:C7"/>
    <mergeCell ref="B9:C10"/>
    <mergeCell ref="B12:C13"/>
    <mergeCell ref="B15:C16"/>
    <mergeCell ref="B18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</dc:creator>
  <cp:lastModifiedBy>Rafael Ferreira</cp:lastModifiedBy>
  <dcterms:created xsi:type="dcterms:W3CDTF">2023-04-01T00:44:34Z</dcterms:created>
  <dcterms:modified xsi:type="dcterms:W3CDTF">2023-05-30T03:46:33Z</dcterms:modified>
</cp:coreProperties>
</file>