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Área de Trabalho\Speedup\"/>
    </mc:Choice>
  </mc:AlternateContent>
  <xr:revisionPtr revIDLastSave="0" documentId="13_ncr:1_{95819627-A8A2-47DC-AD80-9469E8B9DFD2}" xr6:coauthVersionLast="47" xr6:coauthVersionMax="47" xr10:uidLastSave="{00000000-0000-0000-0000-000000000000}"/>
  <bookViews>
    <workbookView xWindow="-120" yWindow="-120" windowWidth="20730" windowHeight="11160" xr2:uid="{A449754A-6C40-49E1-B126-7E09EF4955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1" i="1" l="1"/>
  <c r="P109" i="1"/>
  <c r="R109" i="1" s="1"/>
  <c r="P75" i="1"/>
  <c r="R75" i="1" s="1"/>
  <c r="P41" i="1"/>
  <c r="R41" i="1" s="1"/>
  <c r="P7" i="1"/>
  <c r="X265" i="1"/>
  <c r="W265" i="1"/>
  <c r="V265" i="1"/>
  <c r="U265" i="1"/>
  <c r="U257" i="1"/>
  <c r="X261" i="1"/>
  <c r="W261" i="1"/>
  <c r="V261" i="1"/>
  <c r="X257" i="1"/>
  <c r="W257" i="1"/>
  <c r="V257" i="1"/>
  <c r="P176" i="1"/>
  <c r="P229" i="1"/>
  <c r="R229" i="1" s="1"/>
  <c r="P228" i="1"/>
  <c r="R228" i="1" s="1"/>
  <c r="P222" i="1"/>
  <c r="R222" i="1" s="1"/>
  <c r="P221" i="1"/>
  <c r="R221" i="1" s="1"/>
  <c r="P215" i="1"/>
  <c r="R215" i="1" s="1"/>
  <c r="P214" i="1"/>
  <c r="R214" i="1" s="1"/>
  <c r="P208" i="1"/>
  <c r="R208" i="1" s="1"/>
  <c r="P207" i="1"/>
  <c r="R207" i="1" s="1"/>
  <c r="P198" i="1"/>
  <c r="R198" i="1" s="1"/>
  <c r="P197" i="1"/>
  <c r="R197" i="1" s="1"/>
  <c r="P191" i="1"/>
  <c r="R191" i="1" s="1"/>
  <c r="P190" i="1"/>
  <c r="R190" i="1" s="1"/>
  <c r="P184" i="1"/>
  <c r="R184" i="1" s="1"/>
  <c r="P183" i="1"/>
  <c r="R183" i="1" s="1"/>
  <c r="P177" i="1"/>
  <c r="R177" i="1" s="1"/>
  <c r="R176" i="1"/>
  <c r="P167" i="1"/>
  <c r="R167" i="1" s="1"/>
  <c r="P166" i="1"/>
  <c r="R166" i="1" s="1"/>
  <c r="P160" i="1"/>
  <c r="R160" i="1" s="1"/>
  <c r="P159" i="1"/>
  <c r="R159" i="1" s="1"/>
  <c r="P153" i="1"/>
  <c r="R153" i="1" s="1"/>
  <c r="P145" i="1"/>
  <c r="R145" i="1" s="1"/>
  <c r="P152" i="1"/>
  <c r="R152" i="1" s="1"/>
  <c r="P146" i="1"/>
  <c r="R146" i="1" s="1"/>
  <c r="P111" i="1"/>
  <c r="R111" i="1" s="1"/>
  <c r="P110" i="1"/>
  <c r="R110" i="1" s="1"/>
  <c r="P108" i="1"/>
  <c r="R108" i="1" s="1"/>
  <c r="P77" i="1"/>
  <c r="R77" i="1" s="1"/>
  <c r="P76" i="1"/>
  <c r="R76" i="1" s="1"/>
  <c r="P74" i="1"/>
  <c r="R74" i="1" s="1"/>
  <c r="R7" i="1"/>
  <c r="P43" i="1"/>
  <c r="R43" i="1" s="1"/>
  <c r="P42" i="1"/>
  <c r="R42" i="1" s="1"/>
  <c r="P40" i="1"/>
  <c r="R40" i="1" s="1"/>
  <c r="P9" i="1"/>
  <c r="R9" i="1" s="1"/>
  <c r="P8" i="1"/>
  <c r="R8" i="1" s="1"/>
  <c r="P6" i="1"/>
  <c r="R6" i="1" s="1"/>
</calcChain>
</file>

<file path=xl/sharedStrings.xml><?xml version="1.0" encoding="utf-8"?>
<sst xmlns="http://schemas.openxmlformats.org/spreadsheetml/2006/main" count="539" uniqueCount="39">
  <si>
    <t>MATRIZ  A (8x4) x B (2x8)</t>
  </si>
  <si>
    <t>i</t>
  </si>
  <si>
    <t>TEMPO DE EXECUÇÃO (S)</t>
  </si>
  <si>
    <t>SOMA:</t>
  </si>
  <si>
    <t>MÉDIA:</t>
  </si>
  <si>
    <t>MAIOR:</t>
  </si>
  <si>
    <t>MENOR:</t>
  </si>
  <si>
    <t>SOMA*:</t>
  </si>
  <si>
    <t>MÉDIA*:</t>
  </si>
  <si>
    <t>OBS: (*) = CONTAS SEM MIN E MAX</t>
  </si>
  <si>
    <t xml:space="preserve">TESTE 1 </t>
  </si>
  <si>
    <t>TESTE 2</t>
  </si>
  <si>
    <t>TESTE 3</t>
  </si>
  <si>
    <t>2º MENOR:</t>
  </si>
  <si>
    <t>2º MAIOR:</t>
  </si>
  <si>
    <t>RESULTADOS:</t>
  </si>
  <si>
    <t>MÉDIA GERAL:</t>
  </si>
  <si>
    <t>SOMA GERAL:</t>
  </si>
  <si>
    <t>2º MAX GERAL:</t>
  </si>
  <si>
    <t>2º MIN GERAL:</t>
  </si>
  <si>
    <t>(ms)</t>
  </si>
  <si>
    <t>MATRIZ A (16x16) x B (4 x 16)</t>
  </si>
  <si>
    <t>MATRIZ A (64 x 32) x B (16 x 64)</t>
  </si>
  <si>
    <t>MATRIZ A (512 x 512) x B (64 x 512)</t>
  </si>
  <si>
    <t>MATRIZ (A)</t>
  </si>
  <si>
    <t>MATRIZ (B)</t>
  </si>
  <si>
    <t>MATRIZ (C)</t>
  </si>
  <si>
    <t>MATRIZ (D)</t>
  </si>
  <si>
    <t>RESULTADOS FINAIS (ms)</t>
  </si>
  <si>
    <t>SEQUENCIAL</t>
  </si>
  <si>
    <t>THREADS (2)</t>
  </si>
  <si>
    <t>THREADS (8)</t>
  </si>
  <si>
    <t>THREADS (4)</t>
  </si>
  <si>
    <t>RESULTADOS</t>
  </si>
  <si>
    <t>2 THREADS</t>
  </si>
  <si>
    <t>4 THREADS</t>
  </si>
  <si>
    <t>8 THREADS</t>
  </si>
  <si>
    <t>SPEED UP</t>
  </si>
  <si>
    <t>SPEED 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</si>
</sst>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0" xfId="0" applyFont="1" applyFill="1" applyBorder="1"/>
    <xf numFmtId="0" fontId="1" fillId="4" borderId="2" xfId="0" applyFont="1" applyFill="1" applyBorder="1"/>
    <xf numFmtId="164" fontId="1" fillId="4" borderId="1" xfId="0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164" fontId="2" fillId="7" borderId="16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/>
    <xf numFmtId="2" fontId="2" fillId="7" borderId="1" xfId="0" applyNumberFormat="1" applyFont="1" applyFill="1" applyBorder="1"/>
    <xf numFmtId="2" fontId="2" fillId="5" borderId="1" xfId="0" applyNumberFormat="1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/>
    <xf numFmtId="164" fontId="2" fillId="10" borderId="16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4" fontId="2" fillId="10" borderId="7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164" fontId="2" fillId="12" borderId="7" xfId="0" applyNumberFormat="1" applyFont="1" applyFill="1" applyBorder="1" applyAlignment="1">
      <alignment horizontal="center" vertical="center"/>
    </xf>
    <xf numFmtId="164" fontId="2" fillId="11" borderId="2" xfId="0" applyNumberFormat="1" applyFont="1" applyFill="1" applyBorder="1" applyAlignment="1">
      <alignment horizontal="center" vertical="center"/>
    </xf>
    <xf numFmtId="164" fontId="2" fillId="11" borderId="16" xfId="0" applyNumberFormat="1" applyFont="1" applyFill="1" applyBorder="1" applyAlignment="1">
      <alignment horizontal="center" vertical="center"/>
    </xf>
    <xf numFmtId="2" fontId="2" fillId="12" borderId="1" xfId="0" applyNumberFormat="1" applyFont="1" applyFill="1" applyBorder="1"/>
    <xf numFmtId="2" fontId="2" fillId="11" borderId="1" xfId="0" applyNumberFormat="1" applyFont="1" applyFill="1" applyBorder="1"/>
    <xf numFmtId="0" fontId="0" fillId="2" borderId="0" xfId="0" applyFill="1"/>
    <xf numFmtId="0" fontId="1" fillId="13" borderId="1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 vertical="center"/>
    </xf>
    <xf numFmtId="164" fontId="2" fillId="15" borderId="16" xfId="0" applyNumberFormat="1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164" fontId="2" fillId="15" borderId="7" xfId="0" applyNumberFormat="1" applyFont="1" applyFill="1" applyBorder="1" applyAlignment="1">
      <alignment horizontal="center" vertical="center"/>
    </xf>
    <xf numFmtId="164" fontId="2" fillId="16" borderId="7" xfId="0" applyNumberFormat="1" applyFont="1" applyFill="1" applyBorder="1" applyAlignment="1">
      <alignment horizontal="center" vertical="center"/>
    </xf>
    <xf numFmtId="164" fontId="2" fillId="16" borderId="2" xfId="0" applyNumberFormat="1" applyFont="1" applyFill="1" applyBorder="1" applyAlignment="1">
      <alignment horizontal="center" vertical="center"/>
    </xf>
    <xf numFmtId="164" fontId="2" fillId="16" borderId="16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/>
    <xf numFmtId="2" fontId="2" fillId="15" borderId="1" xfId="0" applyNumberFormat="1" applyFont="1" applyFill="1" applyBorder="1"/>
    <xf numFmtId="2" fontId="2" fillId="16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 vertical="center"/>
    </xf>
    <xf numFmtId="164" fontId="2" fillId="18" borderId="16" xfId="0" applyNumberFormat="1" applyFont="1" applyFill="1" applyBorder="1" applyAlignment="1">
      <alignment horizontal="center" vertical="center"/>
    </xf>
    <xf numFmtId="164" fontId="2" fillId="18" borderId="1" xfId="0" applyNumberFormat="1" applyFont="1" applyFill="1" applyBorder="1" applyAlignment="1">
      <alignment horizontal="center" vertical="center"/>
    </xf>
    <xf numFmtId="164" fontId="2" fillId="18" borderId="7" xfId="0" applyNumberFormat="1" applyFont="1" applyFill="1" applyBorder="1" applyAlignment="1">
      <alignment horizontal="center" vertical="center"/>
    </xf>
    <xf numFmtId="164" fontId="2" fillId="19" borderId="7" xfId="0" applyNumberFormat="1" applyFont="1" applyFill="1" applyBorder="1" applyAlignment="1">
      <alignment horizontal="center" vertical="center"/>
    </xf>
    <xf numFmtId="164" fontId="2" fillId="19" borderId="2" xfId="0" applyNumberFormat="1" applyFont="1" applyFill="1" applyBorder="1" applyAlignment="1">
      <alignment horizontal="center" vertical="center"/>
    </xf>
    <xf numFmtId="164" fontId="2" fillId="19" borderId="16" xfId="0" applyNumberFormat="1" applyFont="1" applyFill="1" applyBorder="1" applyAlignment="1">
      <alignment horizontal="center" vertical="center"/>
    </xf>
    <xf numFmtId="2" fontId="2" fillId="19" borderId="1" xfId="0" applyNumberFormat="1" applyFont="1" applyFill="1" applyBorder="1"/>
    <xf numFmtId="2" fontId="2" fillId="18" borderId="1" xfId="0" applyNumberFormat="1" applyFont="1" applyFill="1" applyBorder="1"/>
    <xf numFmtId="0" fontId="1" fillId="17" borderId="1" xfId="0" applyFont="1" applyFill="1" applyBorder="1"/>
    <xf numFmtId="0" fontId="1" fillId="21" borderId="1" xfId="0" applyFont="1" applyFill="1" applyBorder="1"/>
    <xf numFmtId="2" fontId="2" fillId="21" borderId="1" xfId="0" applyNumberFormat="1" applyFont="1" applyFill="1" applyBorder="1"/>
    <xf numFmtId="0" fontId="1" fillId="22" borderId="1" xfId="0" applyFont="1" applyFill="1" applyBorder="1"/>
    <xf numFmtId="0" fontId="6" fillId="0" borderId="0" xfId="0" applyFont="1"/>
    <xf numFmtId="2" fontId="2" fillId="13" borderId="1" xfId="0" applyNumberFormat="1" applyFont="1" applyFill="1" applyBorder="1"/>
    <xf numFmtId="2" fontId="7" fillId="13" borderId="1" xfId="0" applyNumberFormat="1" applyFont="1" applyFill="1" applyBorder="1"/>
    <xf numFmtId="0" fontId="1" fillId="6" borderId="1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" fillId="15" borderId="10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19" borderId="10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0" borderId="14" xfId="0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5" fillId="20" borderId="17" xfId="0" applyFont="1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12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4" fillId="21" borderId="5" xfId="0" applyFont="1" applyFill="1" applyBorder="1" applyAlignment="1">
      <alignment horizontal="center" vertical="center"/>
    </xf>
    <xf numFmtId="0" fontId="4" fillId="21" borderId="12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3" fillId="21" borderId="12" xfId="0" applyFont="1" applyFill="1" applyBorder="1" applyAlignment="1">
      <alignment horizontal="center" vertical="center"/>
    </xf>
    <xf numFmtId="0" fontId="1" fillId="21" borderId="10" xfId="0" applyFont="1" applyFill="1" applyBorder="1" applyAlignment="1">
      <alignment horizontal="center" vertical="center"/>
    </xf>
    <xf numFmtId="0" fontId="1" fillId="21" borderId="15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E6CE-72DD-4B9B-87B6-F1F1FB68109C}">
  <dimension ref="B1:Y265"/>
  <sheetViews>
    <sheetView tabSelected="1" topLeftCell="B38" zoomScale="73" zoomScaleNormal="25" workbookViewId="0">
      <selection activeCell="I64" sqref="I64"/>
    </sheetView>
  </sheetViews>
  <sheetFormatPr defaultRowHeight="15" x14ac:dyDescent="0.25"/>
  <cols>
    <col min="4" max="4" width="3.140625" bestFit="1" customWidth="1"/>
    <col min="5" max="5" width="32.28515625" bestFit="1" customWidth="1"/>
    <col min="8" max="8" width="3.140625" bestFit="1" customWidth="1"/>
    <col min="9" max="9" width="32.28515625" bestFit="1" customWidth="1"/>
    <col min="12" max="12" width="3.140625" bestFit="1" customWidth="1"/>
    <col min="13" max="13" width="32.28515625" bestFit="1" customWidth="1"/>
    <col min="15" max="15" width="14.140625" bestFit="1" customWidth="1"/>
    <col min="20" max="20" width="23.5703125" bestFit="1" customWidth="1"/>
    <col min="21" max="24" width="10.85546875" bestFit="1" customWidth="1"/>
  </cols>
  <sheetData>
    <row r="1" spans="2:25" ht="15.75" thickBot="1" x14ac:dyDescent="0.3"/>
    <row r="2" spans="2:25" x14ac:dyDescent="0.25">
      <c r="B2" s="124" t="s">
        <v>29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6"/>
    </row>
    <row r="3" spans="2:25" ht="15.75" thickBot="1" x14ac:dyDescent="0.3"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9"/>
    </row>
    <row r="4" spans="2:25" ht="15.75" thickBot="1" x14ac:dyDescent="0.3"/>
    <row r="5" spans="2:25" ht="15.75" thickBot="1" x14ac:dyDescent="0.3">
      <c r="E5" s="2" t="s">
        <v>10</v>
      </c>
      <c r="I5" s="2" t="s">
        <v>11</v>
      </c>
      <c r="M5" s="2" t="s">
        <v>12</v>
      </c>
      <c r="O5" s="85" t="s">
        <v>15</v>
      </c>
      <c r="P5" s="86"/>
      <c r="Q5" s="87"/>
      <c r="R5" s="1" t="s">
        <v>20</v>
      </c>
      <c r="T5" s="77" t="s">
        <v>28</v>
      </c>
      <c r="U5" s="77" t="s">
        <v>24</v>
      </c>
      <c r="V5" s="77" t="s">
        <v>25</v>
      </c>
      <c r="W5" s="77" t="s">
        <v>26</v>
      </c>
      <c r="X5" s="77" t="s">
        <v>27</v>
      </c>
    </row>
    <row r="6" spans="2:25" ht="16.5" thickBot="1" x14ac:dyDescent="0.3">
      <c r="E6" s="2" t="s">
        <v>0</v>
      </c>
      <c r="I6" s="2" t="s">
        <v>0</v>
      </c>
      <c r="M6" s="2" t="s">
        <v>0</v>
      </c>
      <c r="O6" s="22" t="s">
        <v>16</v>
      </c>
      <c r="P6" s="88">
        <f>(E32+I32+M32)/3</f>
        <v>4.5765108532375698E-3</v>
      </c>
      <c r="Q6" s="89"/>
      <c r="R6" s="23">
        <f>P6*1000</f>
        <v>4.5765108532375702</v>
      </c>
      <c r="T6" s="75" t="s">
        <v>16</v>
      </c>
      <c r="U6" s="76">
        <v>4.5765108532375702</v>
      </c>
      <c r="V6" s="76">
        <v>6.5324438942803198</v>
      </c>
      <c r="W6" s="76">
        <v>6.7915121714274065</v>
      </c>
      <c r="X6" s="76">
        <v>20.006188639888002</v>
      </c>
    </row>
    <row r="7" spans="2:25" ht="16.5" thickBot="1" x14ac:dyDescent="0.3">
      <c r="D7" s="11" t="s">
        <v>1</v>
      </c>
      <c r="E7" s="4" t="s">
        <v>2</v>
      </c>
      <c r="H7" s="11" t="s">
        <v>1</v>
      </c>
      <c r="I7" s="3" t="s">
        <v>2</v>
      </c>
      <c r="L7" s="11" t="s">
        <v>1</v>
      </c>
      <c r="M7" s="4" t="s">
        <v>2</v>
      </c>
      <c r="O7" s="22" t="s">
        <v>17</v>
      </c>
      <c r="P7" s="90">
        <f>(E29+I29+M29)/3</f>
        <v>9.1594616572062179E-2</v>
      </c>
      <c r="Q7" s="91"/>
      <c r="R7" s="24">
        <f t="shared" ref="R7:R9" si="0">P7*1000</f>
        <v>91.594616572062179</v>
      </c>
      <c r="T7" s="75" t="s">
        <v>17</v>
      </c>
      <c r="U7" s="76">
        <v>91.59</v>
      </c>
      <c r="V7" s="76">
        <v>130.58000000000001</v>
      </c>
      <c r="W7" s="76">
        <v>184.71</v>
      </c>
      <c r="X7" s="76">
        <v>401.47</v>
      </c>
    </row>
    <row r="8" spans="2:25" ht="16.5" thickBot="1" x14ac:dyDescent="0.3">
      <c r="D8" s="12">
        <v>1</v>
      </c>
      <c r="E8" s="15">
        <v>1.8274784088134701E-3</v>
      </c>
      <c r="H8" s="14">
        <v>1</v>
      </c>
      <c r="I8" s="15">
        <v>2.6185512542724601E-3</v>
      </c>
      <c r="L8" s="12">
        <v>1</v>
      </c>
      <c r="M8" s="15">
        <v>1.8241405487060499E-3</v>
      </c>
      <c r="O8" s="22" t="s">
        <v>18</v>
      </c>
      <c r="P8" s="88">
        <f>(E34+I34+M34)/3</f>
        <v>6.8663756052652972E-3</v>
      </c>
      <c r="Q8" s="89"/>
      <c r="R8" s="23">
        <f t="shared" si="0"/>
        <v>6.8663756052652971</v>
      </c>
      <c r="T8" s="75" t="s">
        <v>18</v>
      </c>
      <c r="U8" s="76">
        <v>6.8663756052652971</v>
      </c>
      <c r="V8" s="76">
        <v>8.389949798583979</v>
      </c>
      <c r="W8" s="76">
        <v>8.2922776540120413</v>
      </c>
      <c r="X8" s="76">
        <v>22.226651509602799</v>
      </c>
    </row>
    <row r="9" spans="2:25" ht="16.5" thickBot="1" x14ac:dyDescent="0.3">
      <c r="D9" s="13">
        <v>2</v>
      </c>
      <c r="E9" s="16">
        <v>2.9458999633789002E-3</v>
      </c>
      <c r="H9" s="13">
        <v>2</v>
      </c>
      <c r="I9" s="16">
        <v>2.91967391967773E-3</v>
      </c>
      <c r="L9" s="13">
        <v>2</v>
      </c>
      <c r="M9" s="16">
        <v>3.6439895629882799E-3</v>
      </c>
      <c r="O9" s="22" t="s">
        <v>19</v>
      </c>
      <c r="P9" s="90">
        <f>(E36+I36+M36)/3</f>
        <v>2.8253396352132102E-3</v>
      </c>
      <c r="Q9" s="91"/>
      <c r="R9" s="24">
        <f t="shared" si="0"/>
        <v>2.8253396352132101</v>
      </c>
      <c r="T9" s="75" t="s">
        <v>19</v>
      </c>
      <c r="U9" s="76">
        <v>2.8253396352132101</v>
      </c>
      <c r="V9" s="76">
        <v>4.9873193105061802</v>
      </c>
      <c r="W9" s="76">
        <v>5.4260889689127572</v>
      </c>
      <c r="X9" s="76">
        <v>18.615722656249932</v>
      </c>
    </row>
    <row r="10" spans="2:25" ht="16.5" thickBot="1" x14ac:dyDescent="0.3">
      <c r="D10" s="13">
        <v>3</v>
      </c>
      <c r="E10" s="15">
        <v>4.9884319305419896E-3</v>
      </c>
      <c r="H10" s="13">
        <v>3</v>
      </c>
      <c r="I10" s="15">
        <v>5.0752162933349601E-3</v>
      </c>
      <c r="L10" s="13">
        <v>3</v>
      </c>
      <c r="M10" s="15">
        <v>4.9903392791748004E-3</v>
      </c>
    </row>
    <row r="11" spans="2:25" ht="16.5" thickBot="1" x14ac:dyDescent="0.3">
      <c r="D11" s="13">
        <v>4</v>
      </c>
      <c r="E11" s="16">
        <v>6.61826133728027E-3</v>
      </c>
      <c r="H11" s="13">
        <v>4</v>
      </c>
      <c r="I11" s="16">
        <v>2.9916763305664002E-3</v>
      </c>
      <c r="L11" s="13">
        <v>4</v>
      </c>
      <c r="M11" s="16">
        <v>7.2085857391357396E-3</v>
      </c>
    </row>
    <row r="12" spans="2:25" ht="16.5" thickBot="1" x14ac:dyDescent="0.3">
      <c r="D12" s="13">
        <v>5</v>
      </c>
      <c r="E12" s="15">
        <v>3.4325122833251901E-3</v>
      </c>
      <c r="H12" s="13">
        <v>5</v>
      </c>
      <c r="I12" s="15">
        <v>3.9887428283691398E-3</v>
      </c>
      <c r="L12" s="13">
        <v>5</v>
      </c>
      <c r="M12" s="15">
        <v>3.9920806884765599E-3</v>
      </c>
    </row>
    <row r="13" spans="2:25" ht="16.5" thickBot="1" x14ac:dyDescent="0.3">
      <c r="D13" s="13">
        <v>6</v>
      </c>
      <c r="E13" s="16">
        <v>3.9923191070556597E-3</v>
      </c>
      <c r="H13" s="13">
        <v>6</v>
      </c>
      <c r="I13" s="16">
        <v>6.1132907867431597E-3</v>
      </c>
      <c r="L13" s="13">
        <v>6</v>
      </c>
      <c r="M13" s="16">
        <v>4.9898624420165998E-3</v>
      </c>
    </row>
    <row r="14" spans="2:25" ht="16.5" thickBot="1" x14ac:dyDescent="0.3">
      <c r="D14" s="13">
        <v>7</v>
      </c>
      <c r="E14" s="15">
        <v>6.8006515502929601E-3</v>
      </c>
      <c r="H14" s="13">
        <v>7</v>
      </c>
      <c r="I14" s="15">
        <v>4.7671794891357396E-3</v>
      </c>
      <c r="L14" s="13">
        <v>7</v>
      </c>
      <c r="M14" s="15">
        <v>5.9142112731933498E-3</v>
      </c>
    </row>
    <row r="15" spans="2:25" ht="16.5" thickBot="1" x14ac:dyDescent="0.3">
      <c r="D15" s="13">
        <v>8</v>
      </c>
      <c r="E15" s="16">
        <v>3.9944648742675703E-3</v>
      </c>
      <c r="H15" s="13">
        <v>8</v>
      </c>
      <c r="I15" s="16">
        <v>4.4536590576171797E-3</v>
      </c>
      <c r="L15" s="13">
        <v>8</v>
      </c>
      <c r="M15" s="16">
        <v>3.9868354797363203E-3</v>
      </c>
    </row>
    <row r="16" spans="2:25" ht="16.5" thickBot="1" x14ac:dyDescent="0.3">
      <c r="D16" s="13">
        <v>9</v>
      </c>
      <c r="E16" s="15">
        <v>6.9813728332519497E-3</v>
      </c>
      <c r="H16" s="13">
        <v>9</v>
      </c>
      <c r="I16" s="15">
        <v>4.3003559112548802E-3</v>
      </c>
      <c r="L16" s="13">
        <v>9</v>
      </c>
      <c r="M16" s="15">
        <v>2.610445022583E-3</v>
      </c>
    </row>
    <row r="17" spans="3:13" ht="16.5" thickBot="1" x14ac:dyDescent="0.3">
      <c r="D17" s="13">
        <v>10</v>
      </c>
      <c r="E17" s="16">
        <v>4.9853324890136701E-3</v>
      </c>
      <c r="H17" s="13">
        <v>10</v>
      </c>
      <c r="I17" s="16">
        <v>4.4317245483398403E-3</v>
      </c>
      <c r="L17" s="13">
        <v>10</v>
      </c>
      <c r="M17" s="16">
        <v>5.3925514221191398E-3</v>
      </c>
    </row>
    <row r="18" spans="3:13" ht="16.5" thickBot="1" x14ac:dyDescent="0.3">
      <c r="D18" s="13">
        <v>11</v>
      </c>
      <c r="E18" s="15">
        <v>4.9874782562255799E-3</v>
      </c>
      <c r="H18" s="13">
        <v>11</v>
      </c>
      <c r="I18" s="15">
        <v>6.8900585174560504E-3</v>
      </c>
      <c r="L18" s="13">
        <v>11</v>
      </c>
      <c r="M18" s="15">
        <v>2.9921531677245998E-3</v>
      </c>
    </row>
    <row r="19" spans="3:13" ht="16.5" thickBot="1" x14ac:dyDescent="0.3">
      <c r="D19" s="13">
        <v>12</v>
      </c>
      <c r="E19" s="16">
        <v>5.4099559783935504E-3</v>
      </c>
      <c r="H19" s="13">
        <v>12</v>
      </c>
      <c r="I19" s="16">
        <v>4.9891471862792899E-3</v>
      </c>
      <c r="L19" s="13">
        <v>12</v>
      </c>
      <c r="M19" s="16">
        <v>2.99072265625E-3</v>
      </c>
    </row>
    <row r="20" spans="3:13" ht="16.5" thickBot="1" x14ac:dyDescent="0.3">
      <c r="D20" s="13">
        <v>13</v>
      </c>
      <c r="E20" s="15">
        <v>4.7574043273925703E-3</v>
      </c>
      <c r="H20" s="13">
        <v>13</v>
      </c>
      <c r="I20" s="15">
        <v>4.4064521789550703E-3</v>
      </c>
      <c r="L20" s="13">
        <v>13</v>
      </c>
      <c r="M20" s="15">
        <v>6.3886642456054601E-3</v>
      </c>
    </row>
    <row r="21" spans="3:13" ht="16.5" thickBot="1" x14ac:dyDescent="0.3">
      <c r="D21" s="13">
        <v>14</v>
      </c>
      <c r="E21" s="16">
        <v>6.8497657775878898E-3</v>
      </c>
      <c r="H21" s="13">
        <v>14</v>
      </c>
      <c r="I21" s="16">
        <v>6.70218467712402E-3</v>
      </c>
      <c r="L21" s="13">
        <v>14</v>
      </c>
      <c r="M21" s="16">
        <v>3.0827522277832001E-3</v>
      </c>
    </row>
    <row r="22" spans="3:13" ht="16.5" thickBot="1" x14ac:dyDescent="0.3">
      <c r="D22" s="13">
        <v>15</v>
      </c>
      <c r="E22" s="15">
        <v>3.9896965026855399E-3</v>
      </c>
      <c r="H22" s="13">
        <v>15</v>
      </c>
      <c r="I22" s="15">
        <v>4.9853324890136701E-3</v>
      </c>
      <c r="L22" s="13">
        <v>15</v>
      </c>
      <c r="M22" s="15">
        <v>2.9916763305664002E-3</v>
      </c>
    </row>
    <row r="23" spans="3:13" ht="16.5" thickBot="1" x14ac:dyDescent="0.3">
      <c r="D23" s="13">
        <v>16</v>
      </c>
      <c r="E23" s="16">
        <v>4.1036605834960903E-3</v>
      </c>
      <c r="H23" s="13">
        <v>16</v>
      </c>
      <c r="I23" s="16">
        <v>2.9919147491455E-3</v>
      </c>
      <c r="L23" s="13">
        <v>16</v>
      </c>
      <c r="M23" s="16">
        <v>3.9904117584228498E-3</v>
      </c>
    </row>
    <row r="24" spans="3:13" ht="16.5" thickBot="1" x14ac:dyDescent="0.3">
      <c r="D24" s="13">
        <v>17</v>
      </c>
      <c r="E24" s="15">
        <v>6.5650939941406198E-3</v>
      </c>
      <c r="H24" s="13">
        <v>17</v>
      </c>
      <c r="I24" s="15">
        <v>4.4410228729248004E-3</v>
      </c>
      <c r="L24" s="13">
        <v>17</v>
      </c>
      <c r="M24" s="15">
        <v>2.9900074005126901E-3</v>
      </c>
    </row>
    <row r="25" spans="3:13" ht="16.5" thickBot="1" x14ac:dyDescent="0.3">
      <c r="D25" s="13">
        <v>18</v>
      </c>
      <c r="E25" s="16">
        <v>4.1370391845703099E-3</v>
      </c>
      <c r="H25" s="13">
        <v>18</v>
      </c>
      <c r="I25" s="16">
        <v>4.9858093261718698E-3</v>
      </c>
      <c r="L25" s="13">
        <v>18</v>
      </c>
      <c r="M25" s="16">
        <v>2.9938220977783199E-3</v>
      </c>
    </row>
    <row r="26" spans="3:13" ht="16.5" thickBot="1" x14ac:dyDescent="0.3">
      <c r="D26" s="13">
        <v>19</v>
      </c>
      <c r="E26" s="15">
        <v>6.9847106933593698E-3</v>
      </c>
      <c r="H26" s="13">
        <v>19</v>
      </c>
      <c r="I26" s="15">
        <v>7.1887969970703099E-3</v>
      </c>
      <c r="L26" s="13">
        <v>19</v>
      </c>
      <c r="M26" s="15">
        <v>2.9902458190917899E-3</v>
      </c>
    </row>
    <row r="27" spans="3:13" ht="16.5" thickBot="1" x14ac:dyDescent="0.3">
      <c r="D27" s="10">
        <v>20</v>
      </c>
      <c r="E27" s="17">
        <v>3.9918422698974601E-3</v>
      </c>
      <c r="H27" s="10">
        <v>20</v>
      </c>
      <c r="I27" s="17">
        <v>4.5084953308105399E-3</v>
      </c>
      <c r="L27" s="10">
        <v>20</v>
      </c>
      <c r="M27" s="17">
        <v>6.7276954650878898E-3</v>
      </c>
    </row>
    <row r="28" spans="3:13" ht="16.5" thickBot="1" x14ac:dyDescent="0.3">
      <c r="D28" s="9"/>
      <c r="E28" s="8"/>
      <c r="H28" s="9"/>
      <c r="I28" s="8"/>
      <c r="L28" s="9"/>
      <c r="M28" s="21"/>
    </row>
    <row r="29" spans="3:13" ht="16.5" thickBot="1" x14ac:dyDescent="0.3">
      <c r="C29" s="81" t="s">
        <v>3</v>
      </c>
      <c r="D29" s="82"/>
      <c r="E29" s="18">
        <v>9.8343372344970703E-2</v>
      </c>
      <c r="G29" s="81" t="s">
        <v>3</v>
      </c>
      <c r="H29" s="82"/>
      <c r="I29" s="18">
        <v>9.3749284744262695E-2</v>
      </c>
      <c r="K29" s="81" t="s">
        <v>3</v>
      </c>
      <c r="L29" s="82"/>
      <c r="M29" s="18">
        <v>8.2691192626953097E-2</v>
      </c>
    </row>
    <row r="30" spans="3:13" ht="16.5" thickBot="1" x14ac:dyDescent="0.3">
      <c r="C30" s="81" t="s">
        <v>7</v>
      </c>
      <c r="D30" s="82"/>
      <c r="E30" s="19">
        <v>8.9531183242797796E-2</v>
      </c>
      <c r="G30" s="81" t="s">
        <v>7</v>
      </c>
      <c r="H30" s="82"/>
      <c r="I30" s="19">
        <v>8.3941936492919894E-2</v>
      </c>
      <c r="K30" s="81" t="s">
        <v>7</v>
      </c>
      <c r="L30" s="82"/>
      <c r="M30" s="19">
        <v>7.36584663391113E-2</v>
      </c>
    </row>
    <row r="31" spans="3:13" ht="16.5" thickBot="1" x14ac:dyDescent="0.3">
      <c r="C31" s="81" t="s">
        <v>4</v>
      </c>
      <c r="D31" s="82"/>
      <c r="E31" s="20">
        <v>4.9171686172485296E-3</v>
      </c>
      <c r="G31" s="81" t="s">
        <v>4</v>
      </c>
      <c r="H31" s="82"/>
      <c r="I31" s="20">
        <v>4.6874642372131299E-3</v>
      </c>
      <c r="K31" s="81" t="s">
        <v>4</v>
      </c>
      <c r="L31" s="82"/>
      <c r="M31" s="20">
        <v>4.1345596313476498E-3</v>
      </c>
    </row>
    <row r="32" spans="3:13" ht="16.5" thickBot="1" x14ac:dyDescent="0.3">
      <c r="C32" s="81" t="s">
        <v>8</v>
      </c>
      <c r="D32" s="82"/>
      <c r="E32" s="19">
        <v>4.9739546245998797E-3</v>
      </c>
      <c r="G32" s="81" t="s">
        <v>8</v>
      </c>
      <c r="H32" s="82"/>
      <c r="I32" s="19">
        <v>4.6634409162733198E-3</v>
      </c>
      <c r="K32" s="81" t="s">
        <v>8</v>
      </c>
      <c r="L32" s="82"/>
      <c r="M32" s="19">
        <v>4.0921370188395098E-3</v>
      </c>
    </row>
    <row r="33" spans="3:18" ht="16.5" thickBot="1" x14ac:dyDescent="0.3">
      <c r="C33" s="81" t="s">
        <v>5</v>
      </c>
      <c r="D33" s="82"/>
      <c r="E33" s="20">
        <v>6.9847106933593698E-3</v>
      </c>
      <c r="G33" s="81" t="s">
        <v>5</v>
      </c>
      <c r="H33" s="82"/>
      <c r="I33" s="20">
        <v>7.1887969970703099E-3</v>
      </c>
      <c r="K33" s="81" t="s">
        <v>5</v>
      </c>
      <c r="L33" s="82"/>
      <c r="M33" s="20">
        <v>7.2085857391357396E-3</v>
      </c>
    </row>
    <row r="34" spans="3:18" ht="16.5" thickBot="1" x14ac:dyDescent="0.3">
      <c r="C34" s="81" t="s">
        <v>14</v>
      </c>
      <c r="D34" s="82"/>
      <c r="E34" s="19">
        <v>6.9813728332519497E-3</v>
      </c>
      <c r="G34" s="81" t="s">
        <v>14</v>
      </c>
      <c r="H34" s="82"/>
      <c r="I34" s="19">
        <v>6.8900585174560504E-3</v>
      </c>
      <c r="K34" s="81" t="s">
        <v>14</v>
      </c>
      <c r="L34" s="82"/>
      <c r="M34" s="19">
        <v>6.7276954650878898E-3</v>
      </c>
    </row>
    <row r="35" spans="3:18" ht="16.5" thickBot="1" x14ac:dyDescent="0.3">
      <c r="C35" s="81" t="s">
        <v>6</v>
      </c>
      <c r="D35" s="82"/>
      <c r="E35" s="20">
        <v>1.8274784088134701E-3</v>
      </c>
      <c r="G35" s="81" t="s">
        <v>6</v>
      </c>
      <c r="H35" s="82"/>
      <c r="I35" s="20">
        <v>2.6185512542724601E-3</v>
      </c>
      <c r="K35" s="81" t="s">
        <v>6</v>
      </c>
      <c r="L35" s="82"/>
      <c r="M35" s="20">
        <v>1.8241405487060499E-3</v>
      </c>
    </row>
    <row r="36" spans="3:18" ht="16.5" thickBot="1" x14ac:dyDescent="0.3">
      <c r="C36" s="83" t="s">
        <v>13</v>
      </c>
      <c r="D36" s="84"/>
      <c r="E36" s="19">
        <v>2.9458999633789002E-3</v>
      </c>
      <c r="G36" s="81" t="s">
        <v>13</v>
      </c>
      <c r="H36" s="82"/>
      <c r="I36" s="19">
        <v>2.91967391967773E-3</v>
      </c>
      <c r="K36" s="83" t="s">
        <v>13</v>
      </c>
      <c r="L36" s="84"/>
      <c r="M36" s="19">
        <v>2.610445022583E-3</v>
      </c>
    </row>
    <row r="37" spans="3:18" ht="15.75" thickBot="1" x14ac:dyDescent="0.3">
      <c r="C37" s="85" t="s">
        <v>9</v>
      </c>
      <c r="D37" s="86"/>
      <c r="E37" s="87"/>
      <c r="G37" s="5" t="s">
        <v>9</v>
      </c>
      <c r="H37" s="6"/>
      <c r="I37" s="7"/>
      <c r="K37" s="85" t="s">
        <v>9</v>
      </c>
      <c r="L37" s="86"/>
      <c r="M37" s="87"/>
    </row>
    <row r="38" spans="3:18" ht="16.5" thickBot="1" x14ac:dyDescent="0.3">
      <c r="E38" s="21"/>
    </row>
    <row r="39" spans="3:18" ht="15.75" thickBot="1" x14ac:dyDescent="0.3">
      <c r="E39" s="25" t="s">
        <v>10</v>
      </c>
      <c r="I39" s="25" t="s">
        <v>11</v>
      </c>
      <c r="M39" s="25" t="s">
        <v>12</v>
      </c>
      <c r="O39" s="94" t="s">
        <v>15</v>
      </c>
      <c r="P39" s="95"/>
      <c r="Q39" s="96"/>
      <c r="R39" s="26" t="s">
        <v>20</v>
      </c>
    </row>
    <row r="40" spans="3:18" ht="16.5" thickBot="1" x14ac:dyDescent="0.3">
      <c r="E40" s="25" t="s">
        <v>21</v>
      </c>
      <c r="I40" s="25" t="s">
        <v>21</v>
      </c>
      <c r="M40" s="25" t="s">
        <v>21</v>
      </c>
      <c r="O40" s="32" t="s">
        <v>16</v>
      </c>
      <c r="P40" s="97">
        <f>(E66+I66+M66)/3</f>
        <v>6.5324438942803197E-3</v>
      </c>
      <c r="Q40" s="98"/>
      <c r="R40" s="40">
        <f>P40*1000</f>
        <v>6.5324438942803198</v>
      </c>
    </row>
    <row r="41" spans="3:18" ht="16.5" thickBot="1" x14ac:dyDescent="0.3">
      <c r="D41" s="29" t="s">
        <v>1</v>
      </c>
      <c r="E41" s="31" t="s">
        <v>2</v>
      </c>
      <c r="H41" s="29" t="s">
        <v>1</v>
      </c>
      <c r="I41" s="31" t="s">
        <v>2</v>
      </c>
      <c r="L41" s="29" t="s">
        <v>1</v>
      </c>
      <c r="M41" s="31" t="s">
        <v>2</v>
      </c>
      <c r="O41" s="32" t="s">
        <v>17</v>
      </c>
      <c r="P41" s="99">
        <f>(E63+I63+M63)/3</f>
        <v>0.13058439890543536</v>
      </c>
      <c r="Q41" s="100"/>
      <c r="R41" s="41">
        <f t="shared" ref="R41:R43" si="1">P41*1000</f>
        <v>130.58439890543536</v>
      </c>
    </row>
    <row r="42" spans="3:18" ht="16.5" thickBot="1" x14ac:dyDescent="0.3">
      <c r="D42" s="30">
        <v>1</v>
      </c>
      <c r="E42" s="33">
        <v>4.3220520019531198E-3</v>
      </c>
      <c r="H42" s="30">
        <v>1</v>
      </c>
      <c r="I42" s="33">
        <v>4.6224594116210903E-3</v>
      </c>
      <c r="L42" s="30">
        <v>1</v>
      </c>
      <c r="M42" s="33">
        <v>4.4713020324706997E-3</v>
      </c>
      <c r="O42" s="32" t="s">
        <v>18</v>
      </c>
      <c r="P42" s="97">
        <f>(E68+I68+M68)/3</f>
        <v>8.3899497985839792E-3</v>
      </c>
      <c r="Q42" s="98"/>
      <c r="R42" s="40">
        <f t="shared" si="1"/>
        <v>8.389949798583979</v>
      </c>
    </row>
    <row r="43" spans="3:18" ht="16.5" thickBot="1" x14ac:dyDescent="0.3">
      <c r="D43" s="27">
        <v>2</v>
      </c>
      <c r="E43" s="39">
        <v>5.7761669158935504E-3</v>
      </c>
      <c r="H43" s="27">
        <v>2</v>
      </c>
      <c r="I43" s="39">
        <v>6.5822601318359297E-3</v>
      </c>
      <c r="L43" s="27">
        <v>2</v>
      </c>
      <c r="M43" s="39">
        <v>5.9833526611328099E-3</v>
      </c>
      <c r="O43" s="32" t="s">
        <v>19</v>
      </c>
      <c r="P43" s="99">
        <f>(E70+I70+M70)/3</f>
        <v>4.9873193105061803E-3</v>
      </c>
      <c r="Q43" s="100"/>
      <c r="R43" s="41">
        <f t="shared" si="1"/>
        <v>4.9873193105061802</v>
      </c>
    </row>
    <row r="44" spans="3:18" ht="16.5" thickBot="1" x14ac:dyDescent="0.3">
      <c r="D44" s="27">
        <v>3</v>
      </c>
      <c r="E44" s="33">
        <v>5.5098533630370998E-3</v>
      </c>
      <c r="H44" s="27">
        <v>3</v>
      </c>
      <c r="I44" s="33">
        <v>4.9893856048583898E-3</v>
      </c>
      <c r="L44" s="27">
        <v>3</v>
      </c>
      <c r="M44" s="33">
        <v>7.6644420623779297E-3</v>
      </c>
    </row>
    <row r="45" spans="3:18" ht="16.5" thickBot="1" x14ac:dyDescent="0.3">
      <c r="D45" s="27">
        <v>4</v>
      </c>
      <c r="E45" s="39">
        <v>6.821870803833E-3</v>
      </c>
      <c r="H45" s="27">
        <v>4</v>
      </c>
      <c r="I45" s="39">
        <v>8.1679821014404297E-3</v>
      </c>
      <c r="L45" s="27">
        <v>4</v>
      </c>
      <c r="M45" s="39">
        <v>5.462646484375E-3</v>
      </c>
      <c r="O45" s="42"/>
    </row>
    <row r="46" spans="3:18" ht="16.5" thickBot="1" x14ac:dyDescent="0.3">
      <c r="D46" s="27">
        <v>5</v>
      </c>
      <c r="E46" s="33">
        <v>5.9888362884521398E-3</v>
      </c>
      <c r="H46" s="27">
        <v>5</v>
      </c>
      <c r="I46" s="33">
        <v>5.9843063354492101E-3</v>
      </c>
      <c r="L46" s="27">
        <v>5</v>
      </c>
      <c r="M46" s="33">
        <v>7.0691108703613203E-3</v>
      </c>
    </row>
    <row r="47" spans="3:18" ht="16.5" thickBot="1" x14ac:dyDescent="0.3">
      <c r="D47" s="27">
        <v>6</v>
      </c>
      <c r="E47" s="39">
        <v>6.1571598052978498E-3</v>
      </c>
      <c r="H47" s="27">
        <v>6</v>
      </c>
      <c r="I47" s="39">
        <v>8.5337162017822196E-3</v>
      </c>
      <c r="L47" s="27">
        <v>6</v>
      </c>
      <c r="M47" s="39">
        <v>4.9896240234375E-3</v>
      </c>
    </row>
    <row r="48" spans="3:18" ht="16.5" thickBot="1" x14ac:dyDescent="0.3">
      <c r="D48" s="27">
        <v>7</v>
      </c>
      <c r="E48" s="33">
        <v>7.9801082611083898E-3</v>
      </c>
      <c r="H48" s="27">
        <v>7</v>
      </c>
      <c r="I48" s="33">
        <v>5.1467418670654297E-3</v>
      </c>
      <c r="L48" s="27">
        <v>7</v>
      </c>
      <c r="M48" s="33">
        <v>7.9789161682128906E-3</v>
      </c>
    </row>
    <row r="49" spans="3:13" ht="16.5" thickBot="1" x14ac:dyDescent="0.3">
      <c r="D49" s="27">
        <v>8</v>
      </c>
      <c r="E49" s="39">
        <v>5.9809684753417899E-3</v>
      </c>
      <c r="H49" s="27">
        <v>8</v>
      </c>
      <c r="I49" s="39">
        <v>9.2113018035888602E-3</v>
      </c>
      <c r="L49" s="27">
        <v>8</v>
      </c>
      <c r="M49" s="39">
        <v>5.6536197662353498E-3</v>
      </c>
    </row>
    <row r="50" spans="3:13" ht="16.5" thickBot="1" x14ac:dyDescent="0.3">
      <c r="D50" s="27">
        <v>9</v>
      </c>
      <c r="E50" s="33">
        <v>7.9784393310546806E-3</v>
      </c>
      <c r="H50" s="27">
        <v>9</v>
      </c>
      <c r="I50" s="33">
        <v>5.7957172393798802E-3</v>
      </c>
      <c r="L50" s="27">
        <v>9</v>
      </c>
      <c r="M50" s="33">
        <v>6.8621635437011701E-3</v>
      </c>
    </row>
    <row r="51" spans="3:13" ht="16.5" thickBot="1" x14ac:dyDescent="0.3">
      <c r="D51" s="27">
        <v>10</v>
      </c>
      <c r="E51" s="39">
        <v>7.0002079010009696E-3</v>
      </c>
      <c r="H51" s="27">
        <v>10</v>
      </c>
      <c r="I51" s="39">
        <v>8.4168910980224592E-3</v>
      </c>
      <c r="L51" s="27">
        <v>10</v>
      </c>
      <c r="M51" s="39">
        <v>5.9635639190673802E-3</v>
      </c>
    </row>
    <row r="52" spans="3:13" ht="16.5" thickBot="1" x14ac:dyDescent="0.3">
      <c r="D52" s="27">
        <v>11</v>
      </c>
      <c r="E52" s="33">
        <v>7.8010559082031198E-3</v>
      </c>
      <c r="H52" s="27">
        <v>11</v>
      </c>
      <c r="I52" s="33">
        <v>5.9428215026855399E-3</v>
      </c>
      <c r="L52" s="27">
        <v>11</v>
      </c>
      <c r="M52" s="33">
        <v>7.9777240753173793E-3</v>
      </c>
    </row>
    <row r="53" spans="3:13" ht="16.5" thickBot="1" x14ac:dyDescent="0.3">
      <c r="D53" s="27">
        <v>12</v>
      </c>
      <c r="E53" s="39">
        <v>6.5941810607910104E-3</v>
      </c>
      <c r="H53" s="27">
        <v>12</v>
      </c>
      <c r="I53" s="39">
        <v>7.8518390655517491E-3</v>
      </c>
      <c r="L53" s="27">
        <v>12</v>
      </c>
      <c r="M53" s="39">
        <v>5.9840679168701102E-3</v>
      </c>
    </row>
    <row r="54" spans="3:13" ht="16.5" thickBot="1" x14ac:dyDescent="0.3">
      <c r="D54" s="27">
        <v>13</v>
      </c>
      <c r="E54" s="33">
        <v>7.9808235168456997E-3</v>
      </c>
      <c r="H54" s="27">
        <v>13</v>
      </c>
      <c r="I54" s="33">
        <v>5.9821605682373004E-3</v>
      </c>
      <c r="L54" s="27">
        <v>13</v>
      </c>
      <c r="M54" s="33">
        <v>6.98089599609375E-3</v>
      </c>
    </row>
    <row r="55" spans="3:13" ht="16.5" thickBot="1" x14ac:dyDescent="0.3">
      <c r="D55" s="27">
        <v>14</v>
      </c>
      <c r="E55" s="39">
        <v>6.6661834716796797E-3</v>
      </c>
      <c r="H55" s="27">
        <v>14</v>
      </c>
      <c r="I55" s="39">
        <v>9.2756748199462804E-3</v>
      </c>
      <c r="L55" s="27">
        <v>14</v>
      </c>
      <c r="M55" s="39">
        <v>5.9833526611328099E-3</v>
      </c>
    </row>
    <row r="56" spans="3:13" ht="16.5" thickBot="1" x14ac:dyDescent="0.3">
      <c r="D56" s="27">
        <v>15</v>
      </c>
      <c r="E56" s="33">
        <v>8.3308219909667899E-3</v>
      </c>
      <c r="H56" s="27">
        <v>15</v>
      </c>
      <c r="I56" s="33">
        <v>4.9896240234375E-3</v>
      </c>
      <c r="L56" s="27">
        <v>15</v>
      </c>
      <c r="M56" s="33">
        <v>4.9901008605956997E-3</v>
      </c>
    </row>
    <row r="57" spans="3:13" ht="16.5" thickBot="1" x14ac:dyDescent="0.3">
      <c r="D57" s="27">
        <v>16</v>
      </c>
      <c r="E57" s="39">
        <v>5.3541660308837804E-3</v>
      </c>
      <c r="H57" s="27">
        <v>16</v>
      </c>
      <c r="I57" s="39">
        <v>8.7268352508544905E-3</v>
      </c>
      <c r="L57" s="27">
        <v>16</v>
      </c>
      <c r="M57" s="39">
        <v>5.98502159118652E-3</v>
      </c>
    </row>
    <row r="58" spans="3:13" ht="16.5" thickBot="1" x14ac:dyDescent="0.3">
      <c r="D58" s="27">
        <v>17</v>
      </c>
      <c r="E58" s="33">
        <v>4.9850940704345703E-3</v>
      </c>
      <c r="H58" s="27">
        <v>17</v>
      </c>
      <c r="I58" s="33">
        <v>4.9896240234375E-3</v>
      </c>
      <c r="L58" s="27">
        <v>17</v>
      </c>
      <c r="M58" s="33">
        <v>4.9874782562255799E-3</v>
      </c>
    </row>
    <row r="59" spans="3:13" ht="16.5" thickBot="1" x14ac:dyDescent="0.3">
      <c r="D59" s="27">
        <v>18</v>
      </c>
      <c r="E59" s="39">
        <v>5.3257942199706997E-3</v>
      </c>
      <c r="H59" s="27">
        <v>18</v>
      </c>
      <c r="I59" s="39">
        <v>8.2328319549560495E-3</v>
      </c>
      <c r="L59" s="27">
        <v>18</v>
      </c>
      <c r="M59" s="39">
        <v>6.98089599609375E-3</v>
      </c>
    </row>
    <row r="60" spans="3:13" ht="16.5" thickBot="1" x14ac:dyDescent="0.3">
      <c r="D60" s="27">
        <v>19</v>
      </c>
      <c r="E60" s="33">
        <v>5.9845447540283203E-3</v>
      </c>
      <c r="H60" s="27">
        <v>19</v>
      </c>
      <c r="I60" s="33">
        <v>6.9267749786376901E-3</v>
      </c>
      <c r="L60" s="27">
        <v>19</v>
      </c>
      <c r="M60" s="33">
        <v>5.9840679168701102E-3</v>
      </c>
    </row>
    <row r="61" spans="3:13" ht="16.5" thickBot="1" x14ac:dyDescent="0.3">
      <c r="D61" s="28">
        <v>20</v>
      </c>
      <c r="E61" s="38">
        <v>5.8207511901855399E-3</v>
      </c>
      <c r="H61" s="28">
        <v>20</v>
      </c>
      <c r="I61" s="38">
        <v>8.0869197845458898E-3</v>
      </c>
      <c r="L61" s="28">
        <v>20</v>
      </c>
      <c r="M61" s="38">
        <v>6.9859027862548802E-3</v>
      </c>
    </row>
    <row r="62" spans="3:13" ht="16.5" thickBot="1" x14ac:dyDescent="0.3">
      <c r="D62" s="9"/>
      <c r="E62" s="8"/>
      <c r="H62" s="9"/>
      <c r="I62" s="8"/>
      <c r="L62" s="9"/>
      <c r="M62" s="8"/>
    </row>
    <row r="63" spans="3:13" ht="16.5" thickBot="1" x14ac:dyDescent="0.3">
      <c r="C63" s="92" t="s">
        <v>3</v>
      </c>
      <c r="D63" s="93"/>
      <c r="E63" s="34">
        <v>0.128359079360961</v>
      </c>
      <c r="G63" s="92" t="s">
        <v>3</v>
      </c>
      <c r="H63" s="93"/>
      <c r="I63" s="34">
        <v>0.13845586776733301</v>
      </c>
      <c r="K63" s="92" t="s">
        <v>3</v>
      </c>
      <c r="L63" s="93"/>
      <c r="M63" s="34">
        <v>0.124938249588012</v>
      </c>
    </row>
    <row r="64" spans="3:13" ht="16.5" thickBot="1" x14ac:dyDescent="0.3">
      <c r="C64" s="92" t="s">
        <v>7</v>
      </c>
      <c r="D64" s="93"/>
      <c r="E64" s="36">
        <v>0.11570620536804101</v>
      </c>
      <c r="G64" s="92" t="s">
        <v>7</v>
      </c>
      <c r="H64" s="93"/>
      <c r="I64" s="36">
        <v>0.124557733535766</v>
      </c>
      <c r="K64" s="92" t="s">
        <v>7</v>
      </c>
      <c r="L64" s="93"/>
      <c r="M64" s="36">
        <v>0.112488031387329</v>
      </c>
    </row>
    <row r="65" spans="3:18" ht="16.5" thickBot="1" x14ac:dyDescent="0.3">
      <c r="C65" s="92" t="s">
        <v>4</v>
      </c>
      <c r="D65" s="93"/>
      <c r="E65" s="37">
        <v>6.4179539680480902E-3</v>
      </c>
      <c r="G65" s="92" t="s">
        <v>4</v>
      </c>
      <c r="H65" s="93"/>
      <c r="I65" s="37">
        <v>6.9227933883666904E-3</v>
      </c>
      <c r="K65" s="92" t="s">
        <v>4</v>
      </c>
      <c r="L65" s="93"/>
      <c r="M65" s="37">
        <v>6.2469124794006297E-3</v>
      </c>
    </row>
    <row r="66" spans="3:18" ht="16.5" thickBot="1" x14ac:dyDescent="0.3">
      <c r="C66" s="92" t="s">
        <v>8</v>
      </c>
      <c r="D66" s="93"/>
      <c r="E66" s="36">
        <v>6.4281225204467704E-3</v>
      </c>
      <c r="G66" s="92" t="s">
        <v>8</v>
      </c>
      <c r="H66" s="93"/>
      <c r="I66" s="36">
        <v>6.9198740853203596E-3</v>
      </c>
      <c r="K66" s="92" t="s">
        <v>8</v>
      </c>
      <c r="L66" s="93"/>
      <c r="M66" s="36">
        <v>6.2493350770738299E-3</v>
      </c>
    </row>
    <row r="67" spans="3:18" ht="16.5" thickBot="1" x14ac:dyDescent="0.3">
      <c r="C67" s="92" t="s">
        <v>5</v>
      </c>
      <c r="D67" s="93"/>
      <c r="E67" s="35">
        <v>8.3308219909667899E-3</v>
      </c>
      <c r="G67" s="92" t="s">
        <v>5</v>
      </c>
      <c r="H67" s="93"/>
      <c r="I67" s="35">
        <v>9.2756748199462804E-3</v>
      </c>
      <c r="K67" s="92" t="s">
        <v>5</v>
      </c>
      <c r="L67" s="93"/>
      <c r="M67" s="35">
        <v>7.9789161682128906E-3</v>
      </c>
    </row>
    <row r="68" spans="3:18" ht="16.5" thickBot="1" x14ac:dyDescent="0.3">
      <c r="C68" s="92" t="s">
        <v>14</v>
      </c>
      <c r="D68" s="93"/>
      <c r="E68" s="36">
        <v>7.9808235168456997E-3</v>
      </c>
      <c r="G68" s="92" t="s">
        <v>14</v>
      </c>
      <c r="H68" s="93"/>
      <c r="I68" s="36">
        <v>9.2113018035888602E-3</v>
      </c>
      <c r="K68" s="92" t="s">
        <v>14</v>
      </c>
      <c r="L68" s="93"/>
      <c r="M68" s="36">
        <v>7.9777240753173793E-3</v>
      </c>
    </row>
    <row r="69" spans="3:18" ht="16.5" thickBot="1" x14ac:dyDescent="0.3">
      <c r="C69" s="92" t="s">
        <v>6</v>
      </c>
      <c r="D69" s="93"/>
      <c r="E69" s="35">
        <v>4.3220520019531198E-3</v>
      </c>
      <c r="G69" s="92" t="s">
        <v>6</v>
      </c>
      <c r="H69" s="93"/>
      <c r="I69" s="35">
        <v>4.6224594116210903E-3</v>
      </c>
      <c r="K69" s="92" t="s">
        <v>6</v>
      </c>
      <c r="L69" s="93"/>
      <c r="M69" s="35">
        <v>4.4713020324706997E-3</v>
      </c>
    </row>
    <row r="70" spans="3:18" ht="16.5" thickBot="1" x14ac:dyDescent="0.3">
      <c r="C70" s="110" t="s">
        <v>13</v>
      </c>
      <c r="D70" s="111"/>
      <c r="E70" s="36">
        <v>4.9850940704345703E-3</v>
      </c>
      <c r="G70" s="110" t="s">
        <v>13</v>
      </c>
      <c r="H70" s="111"/>
      <c r="I70" s="36">
        <v>4.9893856048583898E-3</v>
      </c>
      <c r="K70" s="110" t="s">
        <v>13</v>
      </c>
      <c r="L70" s="111"/>
      <c r="M70" s="36">
        <v>4.9874782562255799E-3</v>
      </c>
    </row>
    <row r="71" spans="3:18" ht="15.75" thickBot="1" x14ac:dyDescent="0.3">
      <c r="C71" s="94" t="s">
        <v>9</v>
      </c>
      <c r="D71" s="95"/>
      <c r="E71" s="96"/>
      <c r="G71" s="94" t="s">
        <v>9</v>
      </c>
      <c r="H71" s="95"/>
      <c r="I71" s="96"/>
      <c r="K71" s="94" t="s">
        <v>9</v>
      </c>
      <c r="L71" s="95"/>
      <c r="M71" s="96"/>
    </row>
    <row r="72" spans="3:18" ht="15.75" thickBot="1" x14ac:dyDescent="0.3"/>
    <row r="73" spans="3:18" ht="15.75" thickBot="1" x14ac:dyDescent="0.3">
      <c r="E73" s="43" t="s">
        <v>10</v>
      </c>
      <c r="I73" s="43" t="s">
        <v>11</v>
      </c>
      <c r="M73" s="43" t="s">
        <v>12</v>
      </c>
      <c r="O73" s="101" t="s">
        <v>15</v>
      </c>
      <c r="P73" s="102"/>
      <c r="Q73" s="103"/>
      <c r="R73" s="55" t="s">
        <v>20</v>
      </c>
    </row>
    <row r="74" spans="3:18" ht="16.5" thickBot="1" x14ac:dyDescent="0.3">
      <c r="E74" s="43" t="s">
        <v>22</v>
      </c>
      <c r="I74" s="43" t="s">
        <v>22</v>
      </c>
      <c r="M74" s="43" t="s">
        <v>22</v>
      </c>
      <c r="O74" s="56" t="s">
        <v>16</v>
      </c>
      <c r="P74" s="104">
        <f>(E100+I100+M100)/3</f>
        <v>6.7915121714274065E-3</v>
      </c>
      <c r="Q74" s="105"/>
      <c r="R74" s="57">
        <f>P74*1000</f>
        <v>6.7915121714274065</v>
      </c>
    </row>
    <row r="75" spans="3:18" ht="16.5" thickBot="1" x14ac:dyDescent="0.3">
      <c r="D75" s="44" t="s">
        <v>1</v>
      </c>
      <c r="E75" s="48" t="s">
        <v>2</v>
      </c>
      <c r="H75" s="44" t="s">
        <v>1</v>
      </c>
      <c r="I75" s="48" t="s">
        <v>2</v>
      </c>
      <c r="L75" s="44" t="s">
        <v>1</v>
      </c>
      <c r="M75" s="48" t="s">
        <v>2</v>
      </c>
      <c r="O75" s="56" t="s">
        <v>17</v>
      </c>
      <c r="P75" s="106">
        <f>(E97+I97+M97)/3</f>
        <v>0.184711933135986</v>
      </c>
      <c r="Q75" s="107"/>
      <c r="R75" s="58">
        <f t="shared" ref="R75:R77" si="2">P75*1000</f>
        <v>184.71193313598599</v>
      </c>
    </row>
    <row r="76" spans="3:18" ht="16.5" thickBot="1" x14ac:dyDescent="0.3">
      <c r="D76" s="45">
        <v>1</v>
      </c>
      <c r="E76" s="49">
        <v>4.7156810760498004E-3</v>
      </c>
      <c r="H76" s="45">
        <v>1</v>
      </c>
      <c r="I76" s="49">
        <v>4.5120716094970703E-3</v>
      </c>
      <c r="L76" s="45">
        <v>1</v>
      </c>
      <c r="M76" s="49">
        <v>4.5950412750244097E-3</v>
      </c>
      <c r="O76" s="56" t="s">
        <v>18</v>
      </c>
      <c r="P76" s="104">
        <f>(E102+I102+M102)/3</f>
        <v>8.2922776540120414E-3</v>
      </c>
      <c r="Q76" s="105"/>
      <c r="R76" s="57">
        <f t="shared" si="2"/>
        <v>8.2922776540120413</v>
      </c>
    </row>
    <row r="77" spans="3:18" ht="16.5" thickBot="1" x14ac:dyDescent="0.3">
      <c r="D77" s="46">
        <v>2</v>
      </c>
      <c r="E77" s="54">
        <v>5.9995651245117101E-3</v>
      </c>
      <c r="H77" s="46">
        <v>2</v>
      </c>
      <c r="I77" s="54">
        <v>6.3955783843994097E-3</v>
      </c>
      <c r="L77" s="46">
        <v>2</v>
      </c>
      <c r="M77" s="54">
        <v>5.62810897827148E-3</v>
      </c>
      <c r="O77" s="56" t="s">
        <v>19</v>
      </c>
      <c r="P77" s="106">
        <f>(E104+I104+M104)/3</f>
        <v>5.4260889689127572E-3</v>
      </c>
      <c r="Q77" s="107"/>
      <c r="R77" s="58">
        <f t="shared" si="2"/>
        <v>5.4260889689127572</v>
      </c>
    </row>
    <row r="78" spans="3:18" ht="16.5" thickBot="1" x14ac:dyDescent="0.3">
      <c r="D78" s="46">
        <v>3</v>
      </c>
      <c r="E78" s="49">
        <v>8.5639953613281198E-3</v>
      </c>
      <c r="H78" s="46">
        <v>3</v>
      </c>
      <c r="I78" s="49">
        <v>6.4249038696289002E-3</v>
      </c>
      <c r="L78" s="46">
        <v>3</v>
      </c>
      <c r="M78" s="49">
        <v>6.8237781524658203E-3</v>
      </c>
    </row>
    <row r="79" spans="3:18" ht="16.5" thickBot="1" x14ac:dyDescent="0.3">
      <c r="D79" s="46">
        <v>4</v>
      </c>
      <c r="E79" s="54">
        <v>6.6676139831542899E-3</v>
      </c>
      <c r="H79" s="46">
        <v>4</v>
      </c>
      <c r="I79" s="54">
        <v>8.0285072326660104E-3</v>
      </c>
      <c r="L79" s="46">
        <v>4</v>
      </c>
      <c r="M79" s="54">
        <v>8.9783668518066406E-3</v>
      </c>
      <c r="O79" s="42"/>
    </row>
    <row r="80" spans="3:18" ht="16.5" thickBot="1" x14ac:dyDescent="0.3">
      <c r="D80" s="46">
        <v>5</v>
      </c>
      <c r="E80" s="49">
        <v>7.2367191314697196E-3</v>
      </c>
      <c r="H80" s="46">
        <v>5</v>
      </c>
      <c r="I80" s="49">
        <v>6.9813728332519497E-3</v>
      </c>
      <c r="L80" s="46">
        <v>5</v>
      </c>
      <c r="M80" s="49">
        <v>7.0343017578125E-3</v>
      </c>
    </row>
    <row r="81" spans="4:13" ht="16.5" thickBot="1" x14ac:dyDescent="0.3">
      <c r="D81" s="46">
        <v>6</v>
      </c>
      <c r="E81" s="54">
        <v>6.2787532806396398E-3</v>
      </c>
      <c r="H81" s="46">
        <v>6</v>
      </c>
      <c r="I81" s="54">
        <v>7.5798034667968698E-3</v>
      </c>
      <c r="L81" s="46">
        <v>6</v>
      </c>
      <c r="M81" s="54">
        <v>7.9801082611083898E-3</v>
      </c>
    </row>
    <row r="82" spans="4:13" ht="16.5" thickBot="1" x14ac:dyDescent="0.3">
      <c r="D82" s="46">
        <v>7</v>
      </c>
      <c r="E82" s="49">
        <v>7.9779624938964792E-3</v>
      </c>
      <c r="H82" s="46">
        <v>7</v>
      </c>
      <c r="I82" s="49">
        <v>6.04009628295898E-3</v>
      </c>
      <c r="L82" s="46">
        <v>7</v>
      </c>
      <c r="M82" s="49">
        <v>6.9811344146728498E-3</v>
      </c>
    </row>
    <row r="83" spans="4:13" ht="16.5" thickBot="1" x14ac:dyDescent="0.3">
      <c r="D83" s="46">
        <v>8</v>
      </c>
      <c r="E83" s="54">
        <v>5.9869289398193299E-3</v>
      </c>
      <c r="H83" s="46">
        <v>8</v>
      </c>
      <c r="I83" s="54">
        <v>6.7694187164306597E-3</v>
      </c>
      <c r="L83" s="46">
        <v>8</v>
      </c>
      <c r="M83" s="54">
        <v>5.9816837310790998E-3</v>
      </c>
    </row>
    <row r="84" spans="4:13" ht="16.5" thickBot="1" x14ac:dyDescent="0.3">
      <c r="D84" s="46">
        <v>9</v>
      </c>
      <c r="E84" s="49">
        <v>6.9811344146728498E-3</v>
      </c>
      <c r="H84" s="46">
        <v>9</v>
      </c>
      <c r="I84" s="49">
        <v>8.1944465637206997E-3</v>
      </c>
      <c r="L84" s="46">
        <v>9</v>
      </c>
      <c r="M84" s="49">
        <v>6.0124397277831997E-3</v>
      </c>
    </row>
    <row r="85" spans="4:13" ht="16.5" thickBot="1" x14ac:dyDescent="0.3">
      <c r="D85" s="46">
        <v>10</v>
      </c>
      <c r="E85" s="54">
        <v>5.6750774383544896E-3</v>
      </c>
      <c r="H85" s="46">
        <v>10</v>
      </c>
      <c r="I85" s="54">
        <v>7.7159404754638602E-3</v>
      </c>
      <c r="L85" s="46">
        <v>10</v>
      </c>
      <c r="M85" s="54">
        <v>6.2587261199951102E-3</v>
      </c>
    </row>
    <row r="86" spans="4:13" ht="16.5" thickBot="1" x14ac:dyDescent="0.3">
      <c r="D86" s="46">
        <v>11</v>
      </c>
      <c r="E86" s="49">
        <v>8.4514617919921806E-3</v>
      </c>
      <c r="H86" s="46">
        <v>11</v>
      </c>
      <c r="I86" s="49">
        <v>6.9642066955566398E-3</v>
      </c>
      <c r="L86" s="46">
        <v>11</v>
      </c>
      <c r="M86" s="49">
        <v>5.9885978698730399E-3</v>
      </c>
    </row>
    <row r="87" spans="4:13" ht="16.5" thickBot="1" x14ac:dyDescent="0.3">
      <c r="D87" s="46">
        <v>12</v>
      </c>
      <c r="E87" s="54">
        <v>6.3991546630859297E-3</v>
      </c>
      <c r="H87" s="46">
        <v>12</v>
      </c>
      <c r="I87" s="54">
        <v>6.46328926086425E-3</v>
      </c>
      <c r="L87" s="46">
        <v>12</v>
      </c>
      <c r="M87" s="54">
        <v>5.3529739379882804E-3</v>
      </c>
    </row>
    <row r="88" spans="4:13" ht="16.5" thickBot="1" x14ac:dyDescent="0.3">
      <c r="D88" s="46">
        <v>13</v>
      </c>
      <c r="E88" s="49">
        <v>7.9805850982665998E-3</v>
      </c>
      <c r="H88" s="46">
        <v>13</v>
      </c>
      <c r="I88" s="49">
        <v>8.3482265472412092E-3</v>
      </c>
      <c r="L88" s="46">
        <v>13</v>
      </c>
      <c r="M88" s="49">
        <v>5.0210952758789002E-3</v>
      </c>
    </row>
    <row r="89" spans="4:13" ht="16.5" thickBot="1" x14ac:dyDescent="0.3">
      <c r="D89" s="46">
        <v>14</v>
      </c>
      <c r="E89" s="54">
        <v>5.7775974273681597E-3</v>
      </c>
      <c r="H89" s="46">
        <v>14</v>
      </c>
      <c r="I89" s="54">
        <v>5.5820941925048802E-3</v>
      </c>
      <c r="L89" s="46">
        <v>14</v>
      </c>
      <c r="M89" s="54">
        <v>7.6773166656494097E-3</v>
      </c>
    </row>
    <row r="90" spans="4:13" ht="16.5" thickBot="1" x14ac:dyDescent="0.3">
      <c r="D90" s="46">
        <v>15</v>
      </c>
      <c r="E90" s="49">
        <v>7.4095726013183498E-3</v>
      </c>
      <c r="H90" s="46">
        <v>15</v>
      </c>
      <c r="I90" s="49">
        <v>8.15939903259277E-3</v>
      </c>
      <c r="L90" s="46">
        <v>15</v>
      </c>
      <c r="M90" s="49">
        <v>6.8311691284179601E-3</v>
      </c>
    </row>
    <row r="91" spans="4:13" ht="16.5" thickBot="1" x14ac:dyDescent="0.3">
      <c r="D91" s="46">
        <v>16</v>
      </c>
      <c r="E91" s="54">
        <v>6.0799121856689401E-3</v>
      </c>
      <c r="H91" s="46">
        <v>16</v>
      </c>
      <c r="I91" s="54">
        <v>7.0307254791259696E-3</v>
      </c>
      <c r="L91" s="46">
        <v>16</v>
      </c>
      <c r="M91" s="54">
        <v>7.5442790985107396E-3</v>
      </c>
    </row>
    <row r="92" spans="4:13" ht="16.5" thickBot="1" x14ac:dyDescent="0.3">
      <c r="D92" s="46">
        <v>17</v>
      </c>
      <c r="E92" s="49">
        <v>7.9793930053710903E-3</v>
      </c>
      <c r="H92" s="46">
        <v>17</v>
      </c>
      <c r="I92" s="49">
        <v>8.2800388336181606E-3</v>
      </c>
      <c r="L92" s="46">
        <v>17</v>
      </c>
      <c r="M92" s="49">
        <v>5.6993961334228498E-3</v>
      </c>
    </row>
    <row r="93" spans="4:13" ht="16.5" thickBot="1" x14ac:dyDescent="0.3">
      <c r="D93" s="46">
        <v>18</v>
      </c>
      <c r="E93" s="54">
        <v>5.8732032775878898E-3</v>
      </c>
      <c r="H93" s="46">
        <v>18</v>
      </c>
      <c r="I93" s="54">
        <v>5.8233737945556597E-3</v>
      </c>
      <c r="L93" s="46">
        <v>18</v>
      </c>
      <c r="M93" s="54">
        <v>5.9893131256103498E-3</v>
      </c>
    </row>
    <row r="94" spans="4:13" ht="16.5" thickBot="1" x14ac:dyDescent="0.3">
      <c r="D94" s="46">
        <v>19</v>
      </c>
      <c r="E94" s="49">
        <v>9.5057487487792899E-3</v>
      </c>
      <c r="H94" s="46">
        <v>19</v>
      </c>
      <c r="I94" s="49">
        <v>7.97629356384277E-3</v>
      </c>
      <c r="L94" s="46">
        <v>19</v>
      </c>
      <c r="M94" s="49">
        <v>5.2645206451415998E-3</v>
      </c>
    </row>
    <row r="95" spans="4:13" ht="16.5" thickBot="1" x14ac:dyDescent="0.3">
      <c r="D95" s="47">
        <v>20</v>
      </c>
      <c r="E95" s="53">
        <v>6.4005851745605399E-3</v>
      </c>
      <c r="H95" s="47">
        <v>20</v>
      </c>
      <c r="I95" s="53">
        <v>6.5112113952636701E-3</v>
      </c>
      <c r="L95" s="47">
        <v>20</v>
      </c>
      <c r="M95" s="53">
        <v>8.0327987670898403E-3</v>
      </c>
    </row>
    <row r="96" spans="4:13" ht="16.5" thickBot="1" x14ac:dyDescent="0.3">
      <c r="D96" s="9"/>
      <c r="E96" s="8"/>
      <c r="H96" s="9"/>
      <c r="I96" s="8"/>
      <c r="L96" s="9"/>
      <c r="M96" s="8"/>
    </row>
    <row r="97" spans="3:18" ht="16.5" thickBot="1" x14ac:dyDescent="0.3">
      <c r="C97" s="108" t="s">
        <v>3</v>
      </c>
      <c r="D97" s="109"/>
      <c r="E97" s="50">
        <v>0.18402695655822701</v>
      </c>
      <c r="G97" s="108" t="s">
        <v>3</v>
      </c>
      <c r="H97" s="109"/>
      <c r="I97" s="50">
        <v>0.18600559234619099</v>
      </c>
      <c r="K97" s="108" t="s">
        <v>3</v>
      </c>
      <c r="L97" s="109"/>
      <c r="M97" s="50">
        <v>0.18410325050354001</v>
      </c>
    </row>
    <row r="98" spans="3:18" ht="16.5" thickBot="1" x14ac:dyDescent="0.3">
      <c r="C98" s="108" t="s">
        <v>7</v>
      </c>
      <c r="D98" s="109"/>
      <c r="E98" s="52">
        <v>0.123719215393066</v>
      </c>
      <c r="G98" s="108" t="s">
        <v>7</v>
      </c>
      <c r="H98" s="109"/>
      <c r="I98" s="52">
        <v>0.12692070007324199</v>
      </c>
      <c r="K98" s="108" t="s">
        <v>7</v>
      </c>
      <c r="L98" s="109"/>
      <c r="M98" s="52">
        <v>0.116101741790771</v>
      </c>
    </row>
    <row r="99" spans="3:18" ht="16.5" thickBot="1" x14ac:dyDescent="0.3">
      <c r="C99" s="108" t="s">
        <v>4</v>
      </c>
      <c r="D99" s="109"/>
      <c r="E99" s="51">
        <v>6.8970322608947702E-3</v>
      </c>
      <c r="G99" s="108" t="s">
        <v>4</v>
      </c>
      <c r="H99" s="109"/>
      <c r="I99" s="51">
        <v>6.9890499114990201E-3</v>
      </c>
      <c r="K99" s="108" t="s">
        <v>4</v>
      </c>
      <c r="L99" s="109"/>
      <c r="M99" s="51">
        <v>6.4837574958801197E-3</v>
      </c>
    </row>
    <row r="100" spans="3:18" ht="16.5" thickBot="1" x14ac:dyDescent="0.3">
      <c r="C100" s="108" t="s">
        <v>8</v>
      </c>
      <c r="D100" s="109"/>
      <c r="E100" s="52">
        <v>6.8732897440592399E-3</v>
      </c>
      <c r="G100" s="108" t="s">
        <v>8</v>
      </c>
      <c r="H100" s="109"/>
      <c r="I100" s="52">
        <v>7.0511500040690098E-3</v>
      </c>
      <c r="K100" s="108" t="s">
        <v>8</v>
      </c>
      <c r="L100" s="109"/>
      <c r="M100" s="52">
        <v>6.4500967661539699E-3</v>
      </c>
    </row>
    <row r="101" spans="3:18" ht="16.5" thickBot="1" x14ac:dyDescent="0.3">
      <c r="C101" s="108" t="s">
        <v>5</v>
      </c>
      <c r="D101" s="109"/>
      <c r="E101" s="51">
        <v>9.5057487487792899E-3</v>
      </c>
      <c r="G101" s="108" t="s">
        <v>5</v>
      </c>
      <c r="H101" s="109"/>
      <c r="I101" s="51">
        <v>8.3482265472412092E-3</v>
      </c>
      <c r="K101" s="108" t="s">
        <v>5</v>
      </c>
      <c r="L101" s="109"/>
      <c r="M101" s="51">
        <v>8.9783668518066406E-3</v>
      </c>
    </row>
    <row r="102" spans="3:18" ht="16.5" thickBot="1" x14ac:dyDescent="0.3">
      <c r="C102" s="108" t="s">
        <v>14</v>
      </c>
      <c r="D102" s="109"/>
      <c r="E102" s="52">
        <v>8.5639953613281198E-3</v>
      </c>
      <c r="G102" s="108" t="s">
        <v>14</v>
      </c>
      <c r="H102" s="109"/>
      <c r="I102" s="52">
        <v>8.2800388336181606E-3</v>
      </c>
      <c r="K102" s="108" t="s">
        <v>14</v>
      </c>
      <c r="L102" s="109"/>
      <c r="M102" s="52">
        <v>8.0327987670898403E-3</v>
      </c>
    </row>
    <row r="103" spans="3:18" ht="16.5" thickBot="1" x14ac:dyDescent="0.3">
      <c r="C103" s="108" t="s">
        <v>6</v>
      </c>
      <c r="D103" s="109"/>
      <c r="E103" s="51">
        <v>4.7156810760498004E-3</v>
      </c>
      <c r="G103" s="108" t="s">
        <v>6</v>
      </c>
      <c r="H103" s="109"/>
      <c r="I103" s="51">
        <v>4.5120716094970703E-3</v>
      </c>
      <c r="K103" s="108" t="s">
        <v>6</v>
      </c>
      <c r="L103" s="109"/>
      <c r="M103" s="51">
        <v>4.5950412750244097E-3</v>
      </c>
    </row>
    <row r="104" spans="3:18" ht="16.5" thickBot="1" x14ac:dyDescent="0.3">
      <c r="C104" s="112" t="s">
        <v>13</v>
      </c>
      <c r="D104" s="113"/>
      <c r="E104" s="52">
        <v>5.6750774383544896E-3</v>
      </c>
      <c r="G104" s="112" t="s">
        <v>13</v>
      </c>
      <c r="H104" s="113"/>
      <c r="I104" s="52">
        <v>5.5820941925048802E-3</v>
      </c>
      <c r="K104" s="112" t="s">
        <v>13</v>
      </c>
      <c r="L104" s="113"/>
      <c r="M104" s="52">
        <v>5.0210952758789002E-3</v>
      </c>
    </row>
    <row r="105" spans="3:18" ht="15.75" thickBot="1" x14ac:dyDescent="0.3">
      <c r="C105" s="101" t="s">
        <v>9</v>
      </c>
      <c r="D105" s="102"/>
      <c r="E105" s="103"/>
      <c r="G105" s="101" t="s">
        <v>9</v>
      </c>
      <c r="H105" s="102"/>
      <c r="I105" s="103"/>
      <c r="K105" s="101" t="s">
        <v>9</v>
      </c>
      <c r="L105" s="102"/>
      <c r="M105" s="103"/>
    </row>
    <row r="106" spans="3:18" ht="15.75" thickBot="1" x14ac:dyDescent="0.3"/>
    <row r="107" spans="3:18" ht="15.75" thickBot="1" x14ac:dyDescent="0.3">
      <c r="E107" s="59" t="s">
        <v>10</v>
      </c>
      <c r="I107" s="59" t="s">
        <v>10</v>
      </c>
      <c r="M107" s="59" t="s">
        <v>10</v>
      </c>
      <c r="O107" s="116" t="s">
        <v>15</v>
      </c>
      <c r="P107" s="117"/>
      <c r="Q107" s="118"/>
      <c r="R107" s="60" t="s">
        <v>20</v>
      </c>
    </row>
    <row r="108" spans="3:18" ht="16.5" thickBot="1" x14ac:dyDescent="0.3">
      <c r="E108" s="59" t="s">
        <v>23</v>
      </c>
      <c r="I108" s="59" t="s">
        <v>23</v>
      </c>
      <c r="M108" s="59" t="s">
        <v>23</v>
      </c>
      <c r="O108" s="74" t="s">
        <v>16</v>
      </c>
      <c r="P108" s="119">
        <f>(E134+I134+M134)/3</f>
        <v>2.0006188639888001E-2</v>
      </c>
      <c r="Q108" s="120"/>
      <c r="R108" s="73">
        <f>P108*1000</f>
        <v>20.006188639888002</v>
      </c>
    </row>
    <row r="109" spans="3:18" ht="16.5" thickBot="1" x14ac:dyDescent="0.3">
      <c r="D109" s="61" t="s">
        <v>1</v>
      </c>
      <c r="E109" s="65" t="s">
        <v>2</v>
      </c>
      <c r="H109" s="61" t="s">
        <v>1</v>
      </c>
      <c r="I109" s="65" t="s">
        <v>2</v>
      </c>
      <c r="L109" s="61" t="s">
        <v>1</v>
      </c>
      <c r="M109" s="65" t="s">
        <v>2</v>
      </c>
      <c r="O109" s="74" t="s">
        <v>17</v>
      </c>
      <c r="P109" s="121">
        <f>(E131+I131+M131)/3</f>
        <v>0.4014659722646074</v>
      </c>
      <c r="Q109" s="122"/>
      <c r="R109" s="72">
        <f t="shared" ref="R109:R111" si="3">P109*1000</f>
        <v>401.46597226460739</v>
      </c>
    </row>
    <row r="110" spans="3:18" ht="16.5" thickBot="1" x14ac:dyDescent="0.3">
      <c r="D110" s="62">
        <v>1</v>
      </c>
      <c r="E110" s="66">
        <v>1.84578895568847E-2</v>
      </c>
      <c r="H110" s="62">
        <v>1</v>
      </c>
      <c r="I110" s="66">
        <v>1.85074806213378E-2</v>
      </c>
      <c r="L110" s="62">
        <v>1</v>
      </c>
      <c r="M110" s="66">
        <v>1.8038272857665998E-2</v>
      </c>
      <c r="O110" s="74" t="s">
        <v>18</v>
      </c>
      <c r="P110" s="119">
        <f>(E136+I136+M136)/3</f>
        <v>2.2226651509602801E-2</v>
      </c>
      <c r="Q110" s="120"/>
      <c r="R110" s="73">
        <f t="shared" si="3"/>
        <v>22.226651509602799</v>
      </c>
    </row>
    <row r="111" spans="3:18" ht="16.5" thickBot="1" x14ac:dyDescent="0.3">
      <c r="D111" s="63">
        <v>2</v>
      </c>
      <c r="E111" s="71">
        <v>2.03642845153808E-2</v>
      </c>
      <c r="H111" s="63">
        <v>2</v>
      </c>
      <c r="I111" s="71">
        <v>2.0307779312133699E-2</v>
      </c>
      <c r="L111" s="63">
        <v>2</v>
      </c>
      <c r="M111" s="71">
        <v>2.0942211151122998E-2</v>
      </c>
      <c r="O111" s="74" t="s">
        <v>19</v>
      </c>
      <c r="P111" s="121">
        <f>(E138+I138+M138)/3</f>
        <v>1.8615722656249934E-2</v>
      </c>
      <c r="Q111" s="122"/>
      <c r="R111" s="72">
        <f t="shared" si="3"/>
        <v>18.615722656249932</v>
      </c>
    </row>
    <row r="112" spans="3:18" ht="16.5" thickBot="1" x14ac:dyDescent="0.3">
      <c r="D112" s="63">
        <v>3</v>
      </c>
      <c r="E112" s="66">
        <v>1.9535779953002898E-2</v>
      </c>
      <c r="H112" s="63">
        <v>3</v>
      </c>
      <c r="I112" s="66">
        <v>1.9839286804199201E-2</v>
      </c>
      <c r="L112" s="63">
        <v>3</v>
      </c>
      <c r="M112" s="66">
        <v>2.04994678497314E-2</v>
      </c>
    </row>
    <row r="113" spans="4:15" ht="16.5" thickBot="1" x14ac:dyDescent="0.3">
      <c r="D113" s="63">
        <v>4</v>
      </c>
      <c r="E113" s="71">
        <v>2.2185087203979399E-2</v>
      </c>
      <c r="H113" s="63">
        <v>4</v>
      </c>
      <c r="I113" s="71">
        <v>1.9277811050415001E-2</v>
      </c>
      <c r="L113" s="63">
        <v>4</v>
      </c>
      <c r="M113" s="71">
        <v>2.0225048065185498E-2</v>
      </c>
      <c r="O113" s="42"/>
    </row>
    <row r="114" spans="4:15" ht="16.5" thickBot="1" x14ac:dyDescent="0.3">
      <c r="D114" s="63">
        <v>5</v>
      </c>
      <c r="E114" s="66">
        <v>1.9903659820556599E-2</v>
      </c>
      <c r="H114" s="63">
        <v>5</v>
      </c>
      <c r="I114" s="66">
        <v>1.99511051177978E-2</v>
      </c>
      <c r="L114" s="63">
        <v>5</v>
      </c>
      <c r="M114" s="66">
        <v>1.9645690917968701E-2</v>
      </c>
    </row>
    <row r="115" spans="4:15" ht="16.5" thickBot="1" x14ac:dyDescent="0.3">
      <c r="D115" s="63">
        <v>6</v>
      </c>
      <c r="E115" s="71">
        <v>2.3856163024902299E-2</v>
      </c>
      <c r="H115" s="63">
        <v>6</v>
      </c>
      <c r="I115" s="71">
        <v>1.9501924514770501E-2</v>
      </c>
      <c r="L115" s="63">
        <v>6</v>
      </c>
      <c r="M115" s="71">
        <v>2.0168066024780201E-2</v>
      </c>
    </row>
    <row r="116" spans="4:15" ht="16.5" thickBot="1" x14ac:dyDescent="0.3">
      <c r="D116" s="63">
        <v>7</v>
      </c>
      <c r="E116" s="66">
        <v>1.8949031829833901E-2</v>
      </c>
      <c r="H116" s="63">
        <v>7</v>
      </c>
      <c r="I116" s="66">
        <v>2.1097183227539E-2</v>
      </c>
      <c r="L116" s="63">
        <v>7</v>
      </c>
      <c r="M116" s="66">
        <v>1.9696950912475499E-2</v>
      </c>
    </row>
    <row r="117" spans="4:15" ht="16.5" thickBot="1" x14ac:dyDescent="0.3">
      <c r="D117" s="63">
        <v>8</v>
      </c>
      <c r="E117" s="71">
        <v>1.9949197769165001E-2</v>
      </c>
      <c r="H117" s="63">
        <v>8</v>
      </c>
      <c r="I117" s="71">
        <v>1.9316911697387602E-2</v>
      </c>
      <c r="L117" s="63">
        <v>8</v>
      </c>
      <c r="M117" s="71">
        <v>2.0523786544799801E-2</v>
      </c>
    </row>
    <row r="118" spans="4:15" ht="16.5" thickBot="1" x14ac:dyDescent="0.3">
      <c r="D118" s="63">
        <v>9</v>
      </c>
      <c r="E118" s="66">
        <v>2.02910900115966E-2</v>
      </c>
      <c r="H118" s="63">
        <v>9</v>
      </c>
      <c r="I118" s="66">
        <v>1.8953800201415998E-2</v>
      </c>
      <c r="L118" s="63">
        <v>9</v>
      </c>
      <c r="M118" s="66">
        <v>1.98259353637695E-2</v>
      </c>
    </row>
    <row r="119" spans="4:15" ht="16.5" thickBot="1" x14ac:dyDescent="0.3">
      <c r="D119" s="63">
        <v>10</v>
      </c>
      <c r="E119" s="71">
        <v>2.0134925842285101E-2</v>
      </c>
      <c r="H119" s="63">
        <v>10</v>
      </c>
      <c r="I119" s="71">
        <v>2.26492881774902E-2</v>
      </c>
      <c r="L119" s="63">
        <v>10</v>
      </c>
      <c r="M119" s="71">
        <v>1.9768714904785101E-2</v>
      </c>
    </row>
    <row r="120" spans="4:15" ht="16.5" thickBot="1" x14ac:dyDescent="0.3">
      <c r="D120" s="63">
        <v>11</v>
      </c>
      <c r="E120" s="66">
        <v>2.3325681686401301E-2</v>
      </c>
      <c r="H120" s="63">
        <v>11</v>
      </c>
      <c r="I120" s="66">
        <v>1.9949436187744099E-2</v>
      </c>
      <c r="L120" s="63">
        <v>11</v>
      </c>
      <c r="M120" s="66">
        <v>2.0583152770996E-2</v>
      </c>
    </row>
    <row r="121" spans="4:15" ht="16.5" thickBot="1" x14ac:dyDescent="0.3">
      <c r="D121" s="63">
        <v>12</v>
      </c>
      <c r="E121" s="71">
        <v>1.93734169006347E-2</v>
      </c>
      <c r="H121" s="63">
        <v>12</v>
      </c>
      <c r="I121" s="71">
        <v>1.8948078155517498E-2</v>
      </c>
      <c r="L121" s="63">
        <v>12</v>
      </c>
      <c r="M121" s="71">
        <v>1.8946647644042899E-2</v>
      </c>
    </row>
    <row r="122" spans="4:15" ht="16.5" thickBot="1" x14ac:dyDescent="0.3">
      <c r="D122" s="63">
        <v>13</v>
      </c>
      <c r="E122" s="66">
        <v>1.9010543823242101E-2</v>
      </c>
      <c r="H122" s="63">
        <v>13</v>
      </c>
      <c r="I122" s="66">
        <v>2.03878879547119E-2</v>
      </c>
      <c r="L122" s="63">
        <v>13</v>
      </c>
      <c r="M122" s="66">
        <v>1.8977642059326099E-2</v>
      </c>
    </row>
    <row r="123" spans="4:15" ht="16.5" thickBot="1" x14ac:dyDescent="0.3">
      <c r="D123" s="63">
        <v>14</v>
      </c>
      <c r="E123" s="71">
        <v>2.3718833923339799E-2</v>
      </c>
      <c r="H123" s="63">
        <v>14</v>
      </c>
      <c r="I123" s="71">
        <v>1.79533958435058E-2</v>
      </c>
      <c r="L123" s="63">
        <v>14</v>
      </c>
      <c r="M123" s="71">
        <v>2.1863937377929601E-2</v>
      </c>
    </row>
    <row r="124" spans="4:15" ht="16.5" thickBot="1" x14ac:dyDescent="0.3">
      <c r="D124" s="63">
        <v>15</v>
      </c>
      <c r="E124" s="66">
        <v>2.0442247390747001E-2</v>
      </c>
      <c r="H124" s="63">
        <v>15</v>
      </c>
      <c r="I124" s="66">
        <v>1.7949104309082E-2</v>
      </c>
      <c r="L124" s="63">
        <v>15</v>
      </c>
      <c r="M124" s="66">
        <v>1.8947601318359299E-2</v>
      </c>
    </row>
    <row r="125" spans="4:15" ht="16.5" thickBot="1" x14ac:dyDescent="0.3">
      <c r="D125" s="63">
        <v>16</v>
      </c>
      <c r="E125" s="71">
        <v>2.0694255828857401E-2</v>
      </c>
      <c r="H125" s="63">
        <v>16</v>
      </c>
      <c r="I125" s="71">
        <v>2.0327091217040998E-2</v>
      </c>
      <c r="L125" s="63">
        <v>16</v>
      </c>
      <c r="M125" s="71">
        <v>1.8949747085571199E-2</v>
      </c>
    </row>
    <row r="126" spans="4:15" ht="16.5" thickBot="1" x14ac:dyDescent="0.3">
      <c r="D126" s="63">
        <v>17</v>
      </c>
      <c r="E126" s="66">
        <v>2.2063016891479399E-2</v>
      </c>
      <c r="H126" s="63">
        <v>17</v>
      </c>
      <c r="I126" s="66">
        <v>1.8958568572997998E-2</v>
      </c>
      <c r="L126" s="63">
        <v>17</v>
      </c>
      <c r="M126" s="66">
        <v>2.1429777145385701E-2</v>
      </c>
    </row>
    <row r="127" spans="4:15" ht="16.5" thickBot="1" x14ac:dyDescent="0.3">
      <c r="D127" s="63">
        <v>18</v>
      </c>
      <c r="E127" s="71">
        <v>1.9946813583373999E-2</v>
      </c>
      <c r="H127" s="63">
        <v>18</v>
      </c>
      <c r="I127" s="71">
        <v>1.8950223922729399E-2</v>
      </c>
      <c r="L127" s="63">
        <v>18</v>
      </c>
      <c r="M127" s="71">
        <v>1.9547700881958001E-2</v>
      </c>
    </row>
    <row r="128" spans="4:15" ht="16.5" thickBot="1" x14ac:dyDescent="0.3">
      <c r="D128" s="63">
        <v>19</v>
      </c>
      <c r="E128" s="66">
        <v>1.99453830718994E-2</v>
      </c>
      <c r="H128" s="63">
        <v>19</v>
      </c>
      <c r="I128" s="66">
        <v>1.7951488494872998E-2</v>
      </c>
      <c r="L128" s="63">
        <v>19</v>
      </c>
      <c r="M128" s="66">
        <v>2.05988883972167E-2</v>
      </c>
    </row>
    <row r="129" spans="2:25" ht="16.5" thickBot="1" x14ac:dyDescent="0.3">
      <c r="D129" s="64">
        <v>20</v>
      </c>
      <c r="E129" s="70">
        <v>1.8954753875732401E-2</v>
      </c>
      <c r="H129" s="64">
        <v>20</v>
      </c>
      <c r="I129" s="70">
        <v>2.02257633209228E-2</v>
      </c>
      <c r="L129" s="64">
        <v>20</v>
      </c>
      <c r="M129" s="70">
        <v>2.3113012313842701E-2</v>
      </c>
    </row>
    <row r="130" spans="2:25" ht="16.5" thickBot="1" x14ac:dyDescent="0.3">
      <c r="D130" s="9"/>
      <c r="E130" s="8"/>
      <c r="H130" s="9"/>
      <c r="I130" s="8"/>
      <c r="L130" s="9"/>
      <c r="M130" s="8"/>
    </row>
    <row r="131" spans="2:25" ht="16.5" thickBot="1" x14ac:dyDescent="0.3">
      <c r="C131" s="114" t="s">
        <v>3</v>
      </c>
      <c r="D131" s="115"/>
      <c r="E131" s="67">
        <v>0.41110205650329501</v>
      </c>
      <c r="G131" s="114" t="s">
        <v>3</v>
      </c>
      <c r="H131" s="115"/>
      <c r="I131" s="67">
        <v>0.391003608703613</v>
      </c>
      <c r="K131" s="114" t="s">
        <v>3</v>
      </c>
      <c r="L131" s="115"/>
      <c r="M131" s="67">
        <v>0.40229225158691401</v>
      </c>
    </row>
    <row r="132" spans="2:25" ht="16.5" thickBot="1" x14ac:dyDescent="0.3">
      <c r="C132" s="114" t="s">
        <v>7</v>
      </c>
      <c r="D132" s="115"/>
      <c r="E132" s="69">
        <v>0.36878800392150801</v>
      </c>
      <c r="G132" s="114" t="s">
        <v>7</v>
      </c>
      <c r="H132" s="115"/>
      <c r="I132" s="69">
        <v>0.35040521621704102</v>
      </c>
      <c r="K132" s="114" t="s">
        <v>7</v>
      </c>
      <c r="L132" s="115"/>
      <c r="M132" s="69">
        <v>0.361140966415405</v>
      </c>
    </row>
    <row r="133" spans="2:25" ht="16.5" thickBot="1" x14ac:dyDescent="0.3">
      <c r="C133" s="114" t="s">
        <v>4</v>
      </c>
      <c r="D133" s="115"/>
      <c r="E133" s="68">
        <v>2.0555102825164699E-2</v>
      </c>
      <c r="G133" s="114" t="s">
        <v>4</v>
      </c>
      <c r="H133" s="115"/>
      <c r="I133" s="68">
        <v>1.95501804351806E-2</v>
      </c>
      <c r="K133" s="114" t="s">
        <v>4</v>
      </c>
      <c r="L133" s="115"/>
      <c r="M133" s="68">
        <v>2.01146125793457E-2</v>
      </c>
    </row>
    <row r="134" spans="2:25" ht="16.5" thickBot="1" x14ac:dyDescent="0.3">
      <c r="C134" s="114" t="s">
        <v>8</v>
      </c>
      <c r="D134" s="115"/>
      <c r="E134" s="69">
        <v>2.04882224400838E-2</v>
      </c>
      <c r="G134" s="114" t="s">
        <v>8</v>
      </c>
      <c r="H134" s="115"/>
      <c r="I134" s="69">
        <v>1.9466956456502201E-2</v>
      </c>
      <c r="K134" s="114" t="s">
        <v>8</v>
      </c>
      <c r="L134" s="115"/>
      <c r="M134" s="69">
        <v>2.0063387023078E-2</v>
      </c>
    </row>
    <row r="135" spans="2:25" ht="16.5" thickBot="1" x14ac:dyDescent="0.3">
      <c r="C135" s="114" t="s">
        <v>5</v>
      </c>
      <c r="D135" s="115"/>
      <c r="E135" s="68">
        <v>2.3856163024902299E-2</v>
      </c>
      <c r="G135" s="114" t="s">
        <v>5</v>
      </c>
      <c r="H135" s="115"/>
      <c r="I135" s="68">
        <v>2.26492881774902E-2</v>
      </c>
      <c r="K135" s="114" t="s">
        <v>5</v>
      </c>
      <c r="L135" s="115"/>
      <c r="M135" s="68">
        <v>2.3113012313842701E-2</v>
      </c>
    </row>
    <row r="136" spans="2:25" ht="16.5" thickBot="1" x14ac:dyDescent="0.3">
      <c r="C136" s="114" t="s">
        <v>14</v>
      </c>
      <c r="D136" s="115"/>
      <c r="E136" s="69">
        <v>2.3718833923339799E-2</v>
      </c>
      <c r="G136" s="114" t="s">
        <v>14</v>
      </c>
      <c r="H136" s="115"/>
      <c r="I136" s="69">
        <v>2.1097183227539E-2</v>
      </c>
      <c r="K136" s="114" t="s">
        <v>14</v>
      </c>
      <c r="L136" s="115"/>
      <c r="M136" s="69">
        <v>2.1863937377929601E-2</v>
      </c>
    </row>
    <row r="137" spans="2:25" ht="16.5" thickBot="1" x14ac:dyDescent="0.3">
      <c r="C137" s="114" t="s">
        <v>6</v>
      </c>
      <c r="D137" s="115"/>
      <c r="E137" s="68">
        <v>1.84578895568847E-2</v>
      </c>
      <c r="G137" s="114" t="s">
        <v>6</v>
      </c>
      <c r="H137" s="115"/>
      <c r="I137" s="68">
        <v>1.7949104309082E-2</v>
      </c>
      <c r="K137" s="114" t="s">
        <v>6</v>
      </c>
      <c r="L137" s="115"/>
      <c r="M137" s="68">
        <v>1.8038272857665998E-2</v>
      </c>
    </row>
    <row r="138" spans="2:25" ht="16.5" thickBot="1" x14ac:dyDescent="0.3">
      <c r="C138" s="130" t="s">
        <v>13</v>
      </c>
      <c r="D138" s="131"/>
      <c r="E138" s="69">
        <v>1.8949031829833901E-2</v>
      </c>
      <c r="G138" s="130" t="s">
        <v>13</v>
      </c>
      <c r="H138" s="131"/>
      <c r="I138" s="69">
        <v>1.7951488494872998E-2</v>
      </c>
      <c r="K138" s="130" t="s">
        <v>13</v>
      </c>
      <c r="L138" s="131"/>
      <c r="M138" s="69">
        <v>1.8946647644042899E-2</v>
      </c>
    </row>
    <row r="139" spans="2:25" ht="15.75" thickBot="1" x14ac:dyDescent="0.3">
      <c r="C139" s="116" t="s">
        <v>9</v>
      </c>
      <c r="D139" s="117"/>
      <c r="E139" s="118"/>
      <c r="G139" s="116" t="s">
        <v>9</v>
      </c>
      <c r="H139" s="117"/>
      <c r="I139" s="118"/>
      <c r="K139" s="116" t="s">
        <v>9</v>
      </c>
      <c r="L139" s="117"/>
      <c r="M139" s="118"/>
    </row>
    <row r="140" spans="2:25" ht="15.75" thickBot="1" x14ac:dyDescent="0.3"/>
    <row r="141" spans="2:25" x14ac:dyDescent="0.25">
      <c r="B141" s="124" t="s">
        <v>30</v>
      </c>
      <c r="C141" s="125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6"/>
    </row>
    <row r="142" spans="2:25" ht="15.75" thickBot="1" x14ac:dyDescent="0.3">
      <c r="B142" s="127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9"/>
    </row>
    <row r="143" spans="2:25" ht="15.75" thickBot="1" x14ac:dyDescent="0.3">
      <c r="C143" s="123"/>
      <c r="D143" s="123"/>
      <c r="E143" s="123"/>
      <c r="F143" s="42"/>
    </row>
    <row r="144" spans="2:25" ht="15.75" thickBot="1" x14ac:dyDescent="0.3">
      <c r="E144" s="2" t="s">
        <v>10</v>
      </c>
      <c r="F144" s="42"/>
      <c r="I144" s="2" t="s">
        <v>11</v>
      </c>
      <c r="M144" s="2" t="s">
        <v>12</v>
      </c>
      <c r="O144" s="85" t="s">
        <v>15</v>
      </c>
      <c r="P144" s="86"/>
      <c r="Q144" s="87"/>
      <c r="R144" s="1" t="s">
        <v>20</v>
      </c>
      <c r="T144" s="77" t="s">
        <v>28</v>
      </c>
      <c r="U144" s="77" t="s">
        <v>24</v>
      </c>
      <c r="V144" s="77" t="s">
        <v>25</v>
      </c>
      <c r="W144" s="77" t="s">
        <v>26</v>
      </c>
      <c r="X144" s="77" t="s">
        <v>27</v>
      </c>
    </row>
    <row r="145" spans="3:24" ht="16.5" thickBot="1" x14ac:dyDescent="0.3">
      <c r="E145" s="2" t="s">
        <v>0</v>
      </c>
      <c r="F145" s="42"/>
      <c r="I145" s="2" t="s">
        <v>0</v>
      </c>
      <c r="M145" s="2" t="s">
        <v>0</v>
      </c>
      <c r="O145" s="22" t="s">
        <v>16</v>
      </c>
      <c r="P145" s="88">
        <f>(E149+I149+M149)/3</f>
        <v>3.9276440938313768E-3</v>
      </c>
      <c r="Q145" s="89"/>
      <c r="R145" s="23">
        <f>P145*1000</f>
        <v>3.9276440938313768</v>
      </c>
      <c r="T145" s="75" t="s">
        <v>16</v>
      </c>
      <c r="U145" s="76">
        <v>3.9276440938313768</v>
      </c>
      <c r="V145" s="76">
        <v>5.7709177335103305</v>
      </c>
      <c r="W145" s="76">
        <v>6.99</v>
      </c>
      <c r="X145" s="76">
        <v>12.35</v>
      </c>
    </row>
    <row r="146" spans="3:24" ht="16.5" thickBot="1" x14ac:dyDescent="0.3">
      <c r="D146" s="11" t="s">
        <v>1</v>
      </c>
      <c r="E146" s="4" t="s">
        <v>2</v>
      </c>
      <c r="F146" s="42"/>
      <c r="H146" s="11" t="s">
        <v>1</v>
      </c>
      <c r="I146" s="4" t="s">
        <v>2</v>
      </c>
      <c r="L146" s="11" t="s">
        <v>1</v>
      </c>
      <c r="M146" s="4" t="s">
        <v>2</v>
      </c>
      <c r="O146" s="22" t="s">
        <v>17</v>
      </c>
      <c r="P146" s="90">
        <f>(E148+I148+M148)/3</f>
        <v>7.8552881876627567E-2</v>
      </c>
      <c r="Q146" s="91"/>
      <c r="R146" s="24">
        <f t="shared" ref="R146" si="4">P146*1000</f>
        <v>78.552881876627566</v>
      </c>
      <c r="T146" s="75" t="s">
        <v>17</v>
      </c>
      <c r="U146" s="76">
        <v>78.55</v>
      </c>
      <c r="V146" s="76">
        <v>115.42</v>
      </c>
      <c r="W146" s="76">
        <v>139.85</v>
      </c>
      <c r="X146" s="76">
        <v>247.05</v>
      </c>
    </row>
    <row r="147" spans="3:24" ht="16.5" thickBot="1" x14ac:dyDescent="0.3">
      <c r="D147" s="12">
        <v>1</v>
      </c>
      <c r="E147" s="15">
        <v>7.2375059127807603E-2</v>
      </c>
      <c r="H147" s="12">
        <v>1</v>
      </c>
      <c r="I147" s="15">
        <v>7.21151828765869E-2</v>
      </c>
      <c r="L147" s="12">
        <v>1</v>
      </c>
      <c r="M147" s="15">
        <v>9.1168403625488198E-2</v>
      </c>
    </row>
    <row r="148" spans="3:24" ht="16.5" thickBot="1" x14ac:dyDescent="0.3">
      <c r="C148" s="81" t="s">
        <v>3</v>
      </c>
      <c r="D148" s="82"/>
      <c r="E148" s="18">
        <v>7.2375059127807603E-2</v>
      </c>
      <c r="G148" s="81" t="s">
        <v>3</v>
      </c>
      <c r="H148" s="82"/>
      <c r="I148" s="18">
        <v>7.21151828765869E-2</v>
      </c>
      <c r="K148" s="81" t="s">
        <v>3</v>
      </c>
      <c r="L148" s="82"/>
      <c r="M148" s="18">
        <v>9.1168403625488198E-2</v>
      </c>
    </row>
    <row r="149" spans="3:24" ht="16.5" thickBot="1" x14ac:dyDescent="0.3">
      <c r="C149" s="81" t="s">
        <v>4</v>
      </c>
      <c r="D149" s="82"/>
      <c r="E149" s="20">
        <v>3.6187529563903799E-3</v>
      </c>
      <c r="G149" s="81" t="s">
        <v>4</v>
      </c>
      <c r="H149" s="82"/>
      <c r="I149" s="20">
        <v>3.60575914382934E-3</v>
      </c>
      <c r="K149" s="81" t="s">
        <v>4</v>
      </c>
      <c r="L149" s="82"/>
      <c r="M149" s="20">
        <v>4.5584201812744101E-3</v>
      </c>
    </row>
    <row r="150" spans="3:24" ht="15.75" thickBot="1" x14ac:dyDescent="0.3"/>
    <row r="151" spans="3:24" ht="15.75" thickBot="1" x14ac:dyDescent="0.3">
      <c r="E151" s="25" t="s">
        <v>10</v>
      </c>
      <c r="I151" s="25" t="s">
        <v>11</v>
      </c>
      <c r="M151" s="25" t="s">
        <v>12</v>
      </c>
      <c r="O151" s="94" t="s">
        <v>15</v>
      </c>
      <c r="P151" s="95"/>
      <c r="Q151" s="96"/>
      <c r="R151" s="26" t="s">
        <v>20</v>
      </c>
    </row>
    <row r="152" spans="3:24" ht="16.5" thickBot="1" x14ac:dyDescent="0.3">
      <c r="E152" s="25" t="s">
        <v>21</v>
      </c>
      <c r="I152" s="25" t="s">
        <v>21</v>
      </c>
      <c r="M152" s="25" t="s">
        <v>21</v>
      </c>
      <c r="O152" s="32" t="s">
        <v>16</v>
      </c>
      <c r="P152" s="97">
        <f>(E156+I156+M156)/3</f>
        <v>5.7709177335103301E-3</v>
      </c>
      <c r="Q152" s="98"/>
      <c r="R152" s="40">
        <f>P152*1000</f>
        <v>5.7709177335103305</v>
      </c>
    </row>
    <row r="153" spans="3:24" ht="16.5" thickBot="1" x14ac:dyDescent="0.3">
      <c r="D153" s="29" t="s">
        <v>1</v>
      </c>
      <c r="E153" s="31" t="s">
        <v>2</v>
      </c>
      <c r="H153" s="29" t="s">
        <v>1</v>
      </c>
      <c r="I153" s="31" t="s">
        <v>2</v>
      </c>
      <c r="L153" s="29" t="s">
        <v>1</v>
      </c>
      <c r="M153" s="31" t="s">
        <v>2</v>
      </c>
      <c r="O153" s="32" t="s">
        <v>17</v>
      </c>
      <c r="P153" s="99">
        <f>(E155+I155+M155)/3</f>
        <v>0.11541835467020634</v>
      </c>
      <c r="Q153" s="100"/>
      <c r="R153" s="41">
        <f t="shared" ref="R153" si="5">P153*1000</f>
        <v>115.41835467020634</v>
      </c>
    </row>
    <row r="154" spans="3:24" ht="16.5" thickBot="1" x14ac:dyDescent="0.3">
      <c r="D154" s="30">
        <v>1</v>
      </c>
      <c r="E154" s="33">
        <v>0.112902641296386</v>
      </c>
      <c r="H154" s="30">
        <v>1</v>
      </c>
      <c r="I154" s="33">
        <v>0.11878395080566399</v>
      </c>
      <c r="L154" s="30">
        <v>1</v>
      </c>
      <c r="M154" s="33">
        <v>0.114568471908569</v>
      </c>
    </row>
    <row r="155" spans="3:24" ht="16.5" thickBot="1" x14ac:dyDescent="0.3">
      <c r="C155" s="92" t="s">
        <v>3</v>
      </c>
      <c r="D155" s="93"/>
      <c r="E155" s="34">
        <v>0.112902641296386</v>
      </c>
      <c r="G155" s="92" t="s">
        <v>3</v>
      </c>
      <c r="H155" s="93"/>
      <c r="I155" s="34">
        <v>0.11878395080566399</v>
      </c>
      <c r="K155" s="92" t="s">
        <v>3</v>
      </c>
      <c r="L155" s="93"/>
      <c r="M155" s="34">
        <v>0.114568471908569</v>
      </c>
    </row>
    <row r="156" spans="3:24" ht="16.5" thickBot="1" x14ac:dyDescent="0.3">
      <c r="C156" s="92" t="s">
        <v>4</v>
      </c>
      <c r="D156" s="93"/>
      <c r="E156" s="37">
        <v>5.6451320648193302E-3</v>
      </c>
      <c r="G156" s="92" t="s">
        <v>4</v>
      </c>
      <c r="H156" s="93"/>
      <c r="I156" s="37">
        <v>5.9391975402832003E-3</v>
      </c>
      <c r="K156" s="92" t="s">
        <v>4</v>
      </c>
      <c r="L156" s="93"/>
      <c r="M156" s="37">
        <v>5.7284235954284599E-3</v>
      </c>
    </row>
    <row r="157" spans="3:24" ht="15.75" thickBot="1" x14ac:dyDescent="0.3"/>
    <row r="158" spans="3:24" ht="15.75" thickBot="1" x14ac:dyDescent="0.3">
      <c r="E158" s="43" t="s">
        <v>10</v>
      </c>
      <c r="I158" s="43" t="s">
        <v>11</v>
      </c>
      <c r="M158" s="43" t="s">
        <v>12</v>
      </c>
      <c r="O158" s="101" t="s">
        <v>15</v>
      </c>
      <c r="P158" s="102"/>
      <c r="Q158" s="103"/>
      <c r="R158" s="55" t="s">
        <v>20</v>
      </c>
    </row>
    <row r="159" spans="3:24" ht="16.5" thickBot="1" x14ac:dyDescent="0.3">
      <c r="E159" s="43" t="s">
        <v>22</v>
      </c>
      <c r="I159" s="43" t="s">
        <v>22</v>
      </c>
      <c r="M159" s="43" t="s">
        <v>22</v>
      </c>
      <c r="O159" s="56" t="s">
        <v>16</v>
      </c>
      <c r="P159" s="104">
        <f>(E163+I163+M163)/3</f>
        <v>6.992503007253007E-3</v>
      </c>
      <c r="Q159" s="105"/>
      <c r="R159" s="57">
        <f>P159*1000</f>
        <v>6.9925030072530072</v>
      </c>
    </row>
    <row r="160" spans="3:24" ht="16.5" thickBot="1" x14ac:dyDescent="0.3">
      <c r="D160" s="44" t="s">
        <v>1</v>
      </c>
      <c r="E160" s="48" t="s">
        <v>2</v>
      </c>
      <c r="H160" s="44" t="s">
        <v>1</v>
      </c>
      <c r="I160" s="48" t="s">
        <v>2</v>
      </c>
      <c r="L160" s="44" t="s">
        <v>1</v>
      </c>
      <c r="M160" s="48" t="s">
        <v>2</v>
      </c>
      <c r="O160" s="56" t="s">
        <v>17</v>
      </c>
      <c r="P160" s="106">
        <f>(E162+I162+M162)/3</f>
        <v>0.13985006014505999</v>
      </c>
      <c r="Q160" s="107"/>
      <c r="R160" s="58">
        <f t="shared" ref="R160" si="6">P160*1000</f>
        <v>139.85006014505998</v>
      </c>
    </row>
    <row r="161" spans="2:25" ht="16.5" thickBot="1" x14ac:dyDescent="0.3">
      <c r="D161" s="45">
        <v>1</v>
      </c>
      <c r="E161" s="49">
        <v>0.144580602645874</v>
      </c>
      <c r="H161" s="45">
        <v>1</v>
      </c>
      <c r="I161" s="49">
        <v>0.136892795562744</v>
      </c>
      <c r="L161" s="45">
        <v>1</v>
      </c>
      <c r="M161" s="49">
        <v>0.138076782226562</v>
      </c>
    </row>
    <row r="162" spans="2:25" ht="16.5" thickBot="1" x14ac:dyDescent="0.3">
      <c r="C162" s="108" t="s">
        <v>3</v>
      </c>
      <c r="D162" s="109"/>
      <c r="E162" s="50">
        <v>0.144580602645874</v>
      </c>
      <c r="G162" s="108" t="s">
        <v>3</v>
      </c>
      <c r="H162" s="109"/>
      <c r="I162" s="50">
        <v>0.136892795562744</v>
      </c>
      <c r="K162" s="108" t="s">
        <v>3</v>
      </c>
      <c r="L162" s="109"/>
      <c r="M162" s="50">
        <v>0.138076782226562</v>
      </c>
    </row>
    <row r="163" spans="2:25" ht="16.5" thickBot="1" x14ac:dyDescent="0.3">
      <c r="C163" s="108" t="s">
        <v>4</v>
      </c>
      <c r="D163" s="109"/>
      <c r="E163" s="51">
        <v>7.2290301322937003E-3</v>
      </c>
      <c r="G163" s="108" t="s">
        <v>4</v>
      </c>
      <c r="H163" s="109"/>
      <c r="I163" s="51">
        <v>6.8446397781372001E-3</v>
      </c>
      <c r="K163" s="108" t="s">
        <v>4</v>
      </c>
      <c r="L163" s="109"/>
      <c r="M163" s="51">
        <v>6.9038391113281196E-3</v>
      </c>
    </row>
    <row r="164" spans="2:25" ht="15.75" thickBot="1" x14ac:dyDescent="0.3"/>
    <row r="165" spans="2:25" ht="15.75" thickBot="1" x14ac:dyDescent="0.3">
      <c r="E165" s="59" t="s">
        <v>10</v>
      </c>
      <c r="I165" s="59" t="s">
        <v>11</v>
      </c>
      <c r="M165" s="59" t="s">
        <v>12</v>
      </c>
      <c r="O165" s="116" t="s">
        <v>15</v>
      </c>
      <c r="P165" s="117"/>
      <c r="Q165" s="118"/>
      <c r="R165" s="60" t="s">
        <v>20</v>
      </c>
    </row>
    <row r="166" spans="2:25" ht="16.5" thickBot="1" x14ac:dyDescent="0.3">
      <c r="E166" s="59" t="s">
        <v>23</v>
      </c>
      <c r="I166" s="59" t="s">
        <v>23</v>
      </c>
      <c r="M166" s="59" t="s">
        <v>23</v>
      </c>
      <c r="O166" s="74" t="s">
        <v>16</v>
      </c>
      <c r="P166" s="119">
        <f>(E170+I170+M170)/3</f>
        <v>1.2352693080902033E-2</v>
      </c>
      <c r="Q166" s="120"/>
      <c r="R166" s="73">
        <f>P166*1000</f>
        <v>12.352693080902032</v>
      </c>
    </row>
    <row r="167" spans="2:25" ht="16.5" thickBot="1" x14ac:dyDescent="0.3">
      <c r="D167" s="61" t="s">
        <v>1</v>
      </c>
      <c r="E167" s="65" t="s">
        <v>2</v>
      </c>
      <c r="H167" s="61" t="s">
        <v>1</v>
      </c>
      <c r="I167" s="65" t="s">
        <v>2</v>
      </c>
      <c r="L167" s="61" t="s">
        <v>1</v>
      </c>
      <c r="M167" s="65" t="s">
        <v>2</v>
      </c>
      <c r="O167" s="74" t="s">
        <v>17</v>
      </c>
      <c r="P167" s="121">
        <f>(E169+I169+M169)/3</f>
        <v>0.24705386161804133</v>
      </c>
      <c r="Q167" s="122"/>
      <c r="R167" s="72">
        <f t="shared" ref="R167" si="7">P167*1000</f>
        <v>247.05386161804134</v>
      </c>
    </row>
    <row r="168" spans="2:25" ht="16.5" thickBot="1" x14ac:dyDescent="0.3">
      <c r="D168" s="62">
        <v>1</v>
      </c>
      <c r="E168" s="66">
        <v>0.24647545814514099</v>
      </c>
      <c r="H168" s="62">
        <v>1</v>
      </c>
      <c r="I168" s="66">
        <v>0.232805490493774</v>
      </c>
      <c r="L168" s="62">
        <v>1</v>
      </c>
      <c r="M168" s="66">
        <v>0.26188063621520902</v>
      </c>
    </row>
    <row r="169" spans="2:25" ht="16.5" thickBot="1" x14ac:dyDescent="0.3">
      <c r="C169" s="114" t="s">
        <v>3</v>
      </c>
      <c r="D169" s="115"/>
      <c r="E169" s="67">
        <v>0.24647545814514099</v>
      </c>
      <c r="G169" s="114" t="s">
        <v>3</v>
      </c>
      <c r="H169" s="115"/>
      <c r="I169" s="67">
        <v>0.232805490493774</v>
      </c>
      <c r="K169" s="114" t="s">
        <v>3</v>
      </c>
      <c r="L169" s="115"/>
      <c r="M169" s="67">
        <v>0.26188063621520902</v>
      </c>
    </row>
    <row r="170" spans="2:25" ht="16.5" thickBot="1" x14ac:dyDescent="0.3">
      <c r="C170" s="114" t="s">
        <v>4</v>
      </c>
      <c r="D170" s="115"/>
      <c r="E170" s="68">
        <v>1.2323772907257001E-2</v>
      </c>
      <c r="G170" s="114" t="s">
        <v>4</v>
      </c>
      <c r="H170" s="115"/>
      <c r="I170" s="68">
        <v>1.16402745246887E-2</v>
      </c>
      <c r="K170" s="114" t="s">
        <v>4</v>
      </c>
      <c r="L170" s="115"/>
      <c r="M170" s="68">
        <v>1.3094031810760401E-2</v>
      </c>
    </row>
    <row r="171" spans="2:25" ht="15.75" thickBot="1" x14ac:dyDescent="0.3"/>
    <row r="172" spans="2:25" x14ac:dyDescent="0.25">
      <c r="B172" s="124" t="s">
        <v>32</v>
      </c>
      <c r="C172" s="125"/>
      <c r="D172" s="125"/>
      <c r="E172" s="125"/>
      <c r="F172" s="125"/>
      <c r="G172" s="125"/>
      <c r="H172" s="125"/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6"/>
    </row>
    <row r="173" spans="2:25" ht="15.75" thickBot="1" x14ac:dyDescent="0.3">
      <c r="B173" s="127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9"/>
    </row>
    <row r="174" spans="2:25" ht="15.75" thickBot="1" x14ac:dyDescent="0.3">
      <c r="C174" s="123"/>
      <c r="D174" s="123"/>
      <c r="E174" s="123"/>
      <c r="F174" s="42"/>
    </row>
    <row r="175" spans="2:25" ht="15.75" thickBot="1" x14ac:dyDescent="0.3">
      <c r="E175" s="2" t="s">
        <v>10</v>
      </c>
      <c r="F175" s="42"/>
      <c r="I175" s="2" t="s">
        <v>11</v>
      </c>
      <c r="M175" s="2" t="s">
        <v>12</v>
      </c>
      <c r="O175" s="85" t="s">
        <v>15</v>
      </c>
      <c r="P175" s="86"/>
      <c r="Q175" s="87"/>
      <c r="R175" s="1" t="s">
        <v>20</v>
      </c>
      <c r="T175" s="77" t="s">
        <v>28</v>
      </c>
      <c r="U175" s="77" t="s">
        <v>24</v>
      </c>
      <c r="V175" s="77" t="s">
        <v>25</v>
      </c>
      <c r="W175" s="77" t="s">
        <v>26</v>
      </c>
      <c r="X175" s="77" t="s">
        <v>27</v>
      </c>
    </row>
    <row r="176" spans="2:25" ht="16.5" thickBot="1" x14ac:dyDescent="0.3">
      <c r="E176" s="2" t="s">
        <v>0</v>
      </c>
      <c r="F176" s="42"/>
      <c r="I176" s="2" t="s">
        <v>0</v>
      </c>
      <c r="M176" s="2" t="s">
        <v>0</v>
      </c>
      <c r="O176" s="22" t="s">
        <v>16</v>
      </c>
      <c r="P176" s="88">
        <f>(E180+I180+M180)/3</f>
        <v>4.5106768608093204E-3</v>
      </c>
      <c r="Q176" s="89"/>
      <c r="R176" s="23">
        <f>P176*1000</f>
        <v>4.5106768608093208</v>
      </c>
      <c r="T176" s="75" t="s">
        <v>16</v>
      </c>
      <c r="U176" s="76">
        <v>4.51</v>
      </c>
      <c r="V176" s="76">
        <v>5.85</v>
      </c>
      <c r="W176" s="76">
        <v>6.93</v>
      </c>
      <c r="X176" s="76">
        <v>10.130000000000001</v>
      </c>
    </row>
    <row r="177" spans="3:24" ht="16.5" thickBot="1" x14ac:dyDescent="0.3">
      <c r="D177" s="11" t="s">
        <v>1</v>
      </c>
      <c r="E177" s="4" t="s">
        <v>2</v>
      </c>
      <c r="F177" s="42"/>
      <c r="H177" s="11" t="s">
        <v>1</v>
      </c>
      <c r="I177" s="4" t="s">
        <v>2</v>
      </c>
      <c r="L177" s="11" t="s">
        <v>1</v>
      </c>
      <c r="M177" s="4" t="s">
        <v>2</v>
      </c>
      <c r="O177" s="22" t="s">
        <v>17</v>
      </c>
      <c r="P177" s="90">
        <f>(E179+I179+M179)/3</f>
        <v>9.0213537216186468E-2</v>
      </c>
      <c r="Q177" s="91"/>
      <c r="R177" s="24">
        <f t="shared" ref="R177" si="8">P177*1000</f>
        <v>90.213537216186467</v>
      </c>
      <c r="T177" s="75" t="s">
        <v>17</v>
      </c>
      <c r="U177" s="76">
        <v>90.21</v>
      </c>
      <c r="V177" s="76">
        <v>116.9</v>
      </c>
      <c r="W177" s="76">
        <v>138.56</v>
      </c>
      <c r="X177" s="76">
        <v>202.59</v>
      </c>
    </row>
    <row r="178" spans="3:24" ht="16.5" thickBot="1" x14ac:dyDescent="0.3">
      <c r="D178" s="12">
        <v>1</v>
      </c>
      <c r="E178" s="15">
        <v>8.7858676910400293E-2</v>
      </c>
      <c r="H178" s="12">
        <v>1</v>
      </c>
      <c r="I178" s="15">
        <v>8.9853048324584905E-2</v>
      </c>
      <c r="L178" s="12">
        <v>1</v>
      </c>
      <c r="M178" s="15">
        <v>9.2928886413574205E-2</v>
      </c>
    </row>
    <row r="179" spans="3:24" ht="16.5" thickBot="1" x14ac:dyDescent="0.3">
      <c r="C179" s="81" t="s">
        <v>3</v>
      </c>
      <c r="D179" s="82"/>
      <c r="E179" s="18">
        <v>8.7858676910400293E-2</v>
      </c>
      <c r="G179" s="81" t="s">
        <v>3</v>
      </c>
      <c r="H179" s="82"/>
      <c r="I179" s="18">
        <v>8.9853048324584905E-2</v>
      </c>
      <c r="K179" s="81" t="s">
        <v>3</v>
      </c>
      <c r="L179" s="82"/>
      <c r="M179" s="18">
        <v>9.2928886413574205E-2</v>
      </c>
    </row>
    <row r="180" spans="3:24" ht="16.5" thickBot="1" x14ac:dyDescent="0.3">
      <c r="C180" s="81" t="s">
        <v>4</v>
      </c>
      <c r="D180" s="82"/>
      <c r="E180" s="20">
        <v>4.3929338455200098E-3</v>
      </c>
      <c r="G180" s="81" t="s">
        <v>4</v>
      </c>
      <c r="H180" s="82"/>
      <c r="I180" s="20">
        <v>4.4926524162292401E-3</v>
      </c>
      <c r="K180" s="81" t="s">
        <v>4</v>
      </c>
      <c r="L180" s="82"/>
      <c r="M180" s="20">
        <v>4.6464443206787097E-3</v>
      </c>
    </row>
    <row r="181" spans="3:24" ht="15.75" thickBot="1" x14ac:dyDescent="0.3"/>
    <row r="182" spans="3:24" ht="15.75" thickBot="1" x14ac:dyDescent="0.3">
      <c r="E182" s="25" t="s">
        <v>10</v>
      </c>
      <c r="I182" s="25" t="s">
        <v>11</v>
      </c>
      <c r="M182" s="25" t="s">
        <v>12</v>
      </c>
      <c r="O182" s="94" t="s">
        <v>15</v>
      </c>
      <c r="P182" s="95"/>
      <c r="Q182" s="96"/>
      <c r="R182" s="26" t="s">
        <v>20</v>
      </c>
    </row>
    <row r="183" spans="3:24" ht="16.5" thickBot="1" x14ac:dyDescent="0.3">
      <c r="E183" s="25" t="s">
        <v>21</v>
      </c>
      <c r="I183" s="25" t="s">
        <v>21</v>
      </c>
      <c r="M183" s="25" t="s">
        <v>21</v>
      </c>
      <c r="O183" s="32" t="s">
        <v>16</v>
      </c>
      <c r="P183" s="97">
        <f>(E187+I187+M187)/3</f>
        <v>5.8450937271118135E-3</v>
      </c>
      <c r="Q183" s="98"/>
      <c r="R183" s="40">
        <f>P183*1000</f>
        <v>5.8450937271118137</v>
      </c>
    </row>
    <row r="184" spans="3:24" ht="16.5" thickBot="1" x14ac:dyDescent="0.3">
      <c r="D184" s="29" t="s">
        <v>1</v>
      </c>
      <c r="E184" s="31" t="s">
        <v>2</v>
      </c>
      <c r="H184" s="29" t="s">
        <v>1</v>
      </c>
      <c r="I184" s="31" t="s">
        <v>2</v>
      </c>
      <c r="L184" s="29" t="s">
        <v>1</v>
      </c>
      <c r="M184" s="31" t="s">
        <v>2</v>
      </c>
      <c r="O184" s="32" t="s">
        <v>17</v>
      </c>
      <c r="P184" s="99">
        <f>(E186+I186+M186)/3</f>
        <v>0.116901874542236</v>
      </c>
      <c r="Q184" s="100"/>
      <c r="R184" s="41">
        <f t="shared" ref="R184" si="9">P184*1000</f>
        <v>116.901874542236</v>
      </c>
    </row>
    <row r="185" spans="3:24" ht="16.5" thickBot="1" x14ac:dyDescent="0.3">
      <c r="D185" s="30">
        <v>1</v>
      </c>
      <c r="E185" s="33">
        <v>0.11933565139770499</v>
      </c>
      <c r="H185" s="30">
        <v>1</v>
      </c>
      <c r="I185" s="33">
        <v>0.11423301696777299</v>
      </c>
      <c r="L185" s="30">
        <v>1</v>
      </c>
      <c r="M185" s="33">
        <v>0.11713695526123</v>
      </c>
    </row>
    <row r="186" spans="3:24" ht="16.5" thickBot="1" x14ac:dyDescent="0.3">
      <c r="C186" s="92" t="s">
        <v>3</v>
      </c>
      <c r="D186" s="93"/>
      <c r="E186" s="34">
        <v>0.11933565139770499</v>
      </c>
      <c r="G186" s="92" t="s">
        <v>3</v>
      </c>
      <c r="H186" s="93"/>
      <c r="I186" s="34">
        <v>0.11423301696777299</v>
      </c>
      <c r="K186" s="92" t="s">
        <v>3</v>
      </c>
      <c r="L186" s="93"/>
      <c r="M186" s="34">
        <v>0.11713695526123</v>
      </c>
    </row>
    <row r="187" spans="3:24" ht="16.5" thickBot="1" x14ac:dyDescent="0.3">
      <c r="C187" s="92" t="s">
        <v>4</v>
      </c>
      <c r="D187" s="93"/>
      <c r="E187" s="37">
        <v>5.9667825698852496E-3</v>
      </c>
      <c r="G187" s="92" t="s">
        <v>4</v>
      </c>
      <c r="H187" s="93"/>
      <c r="I187" s="37">
        <v>5.7116508483886696E-3</v>
      </c>
      <c r="K187" s="92" t="s">
        <v>4</v>
      </c>
      <c r="L187" s="93"/>
      <c r="M187" s="37">
        <v>5.8568477630615203E-3</v>
      </c>
    </row>
    <row r="188" spans="3:24" ht="15.75" thickBot="1" x14ac:dyDescent="0.3"/>
    <row r="189" spans="3:24" ht="15.75" thickBot="1" x14ac:dyDescent="0.3">
      <c r="E189" s="43" t="s">
        <v>10</v>
      </c>
      <c r="I189" s="43" t="s">
        <v>11</v>
      </c>
      <c r="M189" s="43" t="s">
        <v>12</v>
      </c>
      <c r="O189" s="101" t="s">
        <v>15</v>
      </c>
      <c r="P189" s="102"/>
      <c r="Q189" s="103"/>
      <c r="R189" s="55" t="s">
        <v>20</v>
      </c>
    </row>
    <row r="190" spans="3:24" ht="16.5" thickBot="1" x14ac:dyDescent="0.3">
      <c r="E190" s="43" t="s">
        <v>22</v>
      </c>
      <c r="I190" s="43" t="s">
        <v>22</v>
      </c>
      <c r="M190" s="43" t="s">
        <v>22</v>
      </c>
      <c r="O190" s="56" t="s">
        <v>16</v>
      </c>
      <c r="P190" s="104">
        <f>(E194+I194+M194)/3</f>
        <v>6.9279551506042439E-3</v>
      </c>
      <c r="Q190" s="105"/>
      <c r="R190" s="57">
        <f>P190*1000</f>
        <v>6.9279551506042436</v>
      </c>
    </row>
    <row r="191" spans="3:24" ht="16.5" thickBot="1" x14ac:dyDescent="0.3">
      <c r="D191" s="44" t="s">
        <v>1</v>
      </c>
      <c r="E191" s="48" t="s">
        <v>2</v>
      </c>
      <c r="H191" s="44" t="s">
        <v>1</v>
      </c>
      <c r="I191" s="48" t="s">
        <v>2</v>
      </c>
      <c r="L191" s="44" t="s">
        <v>1</v>
      </c>
      <c r="M191" s="48" t="s">
        <v>2</v>
      </c>
      <c r="O191" s="56" t="s">
        <v>17</v>
      </c>
      <c r="P191" s="106">
        <f>(E193+I193+M193)/3</f>
        <v>0.13855910301208432</v>
      </c>
      <c r="Q191" s="107"/>
      <c r="R191" s="58">
        <f t="shared" ref="R191" si="10">P191*1000</f>
        <v>138.55910301208434</v>
      </c>
    </row>
    <row r="192" spans="3:24" ht="16.5" thickBot="1" x14ac:dyDescent="0.3">
      <c r="D192" s="45">
        <v>1</v>
      </c>
      <c r="E192" s="49">
        <v>0.13642454147338801</v>
      </c>
      <c r="H192" s="45">
        <v>1</v>
      </c>
      <c r="I192" s="49">
        <v>0.136332511901855</v>
      </c>
      <c r="L192" s="45">
        <v>1</v>
      </c>
      <c r="M192" s="49">
        <v>0.14292025566100999</v>
      </c>
    </row>
    <row r="193" spans="2:25" ht="16.5" thickBot="1" x14ac:dyDescent="0.3">
      <c r="C193" s="108" t="s">
        <v>3</v>
      </c>
      <c r="D193" s="109"/>
      <c r="E193" s="50">
        <v>0.13642454147338801</v>
      </c>
      <c r="G193" s="108" t="s">
        <v>3</v>
      </c>
      <c r="H193" s="109"/>
      <c r="I193" s="50">
        <v>0.136332511901855</v>
      </c>
      <c r="K193" s="108" t="s">
        <v>3</v>
      </c>
      <c r="L193" s="109"/>
      <c r="M193" s="50">
        <v>0.14292025566100999</v>
      </c>
    </row>
    <row r="194" spans="2:25" ht="16.5" thickBot="1" x14ac:dyDescent="0.3">
      <c r="C194" s="108" t="s">
        <v>4</v>
      </c>
      <c r="D194" s="109"/>
      <c r="E194" s="51">
        <v>6.82122707366943E-3</v>
      </c>
      <c r="G194" s="108" t="s">
        <v>4</v>
      </c>
      <c r="H194" s="109"/>
      <c r="I194" s="51">
        <v>6.81662559509277E-3</v>
      </c>
      <c r="K194" s="108" t="s">
        <v>4</v>
      </c>
      <c r="L194" s="109"/>
      <c r="M194" s="51">
        <v>7.14601278305053E-3</v>
      </c>
    </row>
    <row r="195" spans="2:25" ht="15.75" thickBot="1" x14ac:dyDescent="0.3"/>
    <row r="196" spans="2:25" ht="15.75" thickBot="1" x14ac:dyDescent="0.3">
      <c r="E196" s="59" t="s">
        <v>10</v>
      </c>
      <c r="I196" s="59" t="s">
        <v>11</v>
      </c>
      <c r="M196" s="59" t="s">
        <v>12</v>
      </c>
      <c r="O196" s="116" t="s">
        <v>15</v>
      </c>
      <c r="P196" s="117"/>
      <c r="Q196" s="118"/>
      <c r="R196" s="60" t="s">
        <v>20</v>
      </c>
    </row>
    <row r="197" spans="2:25" ht="16.5" thickBot="1" x14ac:dyDescent="0.3">
      <c r="E197" s="59" t="s">
        <v>23</v>
      </c>
      <c r="I197" s="59" t="s">
        <v>23</v>
      </c>
      <c r="M197" s="59" t="s">
        <v>23</v>
      </c>
      <c r="O197" s="74" t="s">
        <v>16</v>
      </c>
      <c r="P197" s="119">
        <f>(E201+I201+M201)/3</f>
        <v>1.0129320621490433E-2</v>
      </c>
      <c r="Q197" s="120"/>
      <c r="R197" s="73">
        <f>P197*1000</f>
        <v>10.129320621490432</v>
      </c>
    </row>
    <row r="198" spans="2:25" ht="16.5" thickBot="1" x14ac:dyDescent="0.3">
      <c r="D198" s="61" t="s">
        <v>1</v>
      </c>
      <c r="E198" s="65" t="s">
        <v>2</v>
      </c>
      <c r="H198" s="61" t="s">
        <v>1</v>
      </c>
      <c r="I198" s="65" t="s">
        <v>2</v>
      </c>
      <c r="L198" s="61" t="s">
        <v>1</v>
      </c>
      <c r="M198" s="65" t="s">
        <v>2</v>
      </c>
      <c r="O198" s="74" t="s">
        <v>17</v>
      </c>
      <c r="P198" s="121">
        <f>(E200+I200+M200)/3</f>
        <v>0.20258641242980935</v>
      </c>
      <c r="Q198" s="122"/>
      <c r="R198" s="72">
        <f t="shared" ref="R198" si="11">P198*1000</f>
        <v>202.58641242980934</v>
      </c>
    </row>
    <row r="199" spans="2:25" ht="16.5" thickBot="1" x14ac:dyDescent="0.3">
      <c r="D199" s="62">
        <v>1</v>
      </c>
      <c r="E199" s="66">
        <v>0.20144271850585899</v>
      </c>
      <c r="H199" s="62">
        <v>1</v>
      </c>
      <c r="I199" s="66">
        <v>0.20242118835449199</v>
      </c>
      <c r="L199" s="62">
        <v>1</v>
      </c>
      <c r="M199" s="66">
        <v>0.20389533042907701</v>
      </c>
    </row>
    <row r="200" spans="2:25" ht="16.5" thickBot="1" x14ac:dyDescent="0.3">
      <c r="C200" s="114" t="s">
        <v>3</v>
      </c>
      <c r="D200" s="115"/>
      <c r="E200" s="67">
        <v>0.20144271850585899</v>
      </c>
      <c r="G200" s="114" t="s">
        <v>3</v>
      </c>
      <c r="H200" s="115"/>
      <c r="I200" s="67">
        <v>0.20242118835449199</v>
      </c>
      <c r="K200" s="114" t="s">
        <v>3</v>
      </c>
      <c r="L200" s="115"/>
      <c r="M200" s="67">
        <v>0.20389533042907701</v>
      </c>
    </row>
    <row r="201" spans="2:25" ht="16.5" thickBot="1" x14ac:dyDescent="0.3">
      <c r="C201" s="114" t="s">
        <v>4</v>
      </c>
      <c r="D201" s="115"/>
      <c r="E201" s="68">
        <v>1.0072135925292901E-2</v>
      </c>
      <c r="G201" s="114" t="s">
        <v>4</v>
      </c>
      <c r="H201" s="115"/>
      <c r="I201" s="68">
        <v>1.01210594177246E-2</v>
      </c>
      <c r="K201" s="114" t="s">
        <v>4</v>
      </c>
      <c r="L201" s="115"/>
      <c r="M201" s="68">
        <v>1.0194766521453799E-2</v>
      </c>
    </row>
    <row r="202" spans="2:25" ht="15.75" thickBot="1" x14ac:dyDescent="0.3"/>
    <row r="203" spans="2:25" x14ac:dyDescent="0.25">
      <c r="B203" s="124" t="s">
        <v>31</v>
      </c>
      <c r="C203" s="125"/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6"/>
    </row>
    <row r="204" spans="2:25" ht="15.75" thickBot="1" x14ac:dyDescent="0.3">
      <c r="B204" s="127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9"/>
    </row>
    <row r="205" spans="2:25" ht="15.75" thickBot="1" x14ac:dyDescent="0.3">
      <c r="C205" s="123"/>
      <c r="D205" s="123"/>
      <c r="E205" s="123"/>
      <c r="F205" s="42"/>
    </row>
    <row r="206" spans="2:25" ht="15.75" thickBot="1" x14ac:dyDescent="0.3">
      <c r="E206" s="2" t="s">
        <v>10</v>
      </c>
      <c r="F206" s="42"/>
      <c r="I206" s="2" t="s">
        <v>11</v>
      </c>
      <c r="M206" s="2" t="s">
        <v>12</v>
      </c>
      <c r="O206" s="85" t="s">
        <v>15</v>
      </c>
      <c r="P206" s="86"/>
      <c r="Q206" s="87"/>
      <c r="R206" s="1" t="s">
        <v>20</v>
      </c>
      <c r="T206" s="77" t="s">
        <v>28</v>
      </c>
      <c r="U206" s="77" t="s">
        <v>24</v>
      </c>
      <c r="V206" s="77" t="s">
        <v>25</v>
      </c>
      <c r="W206" s="77" t="s">
        <v>26</v>
      </c>
      <c r="X206" s="77" t="s">
        <v>27</v>
      </c>
    </row>
    <row r="207" spans="2:25" ht="16.5" thickBot="1" x14ac:dyDescent="0.3">
      <c r="E207" s="2" t="s">
        <v>0</v>
      </c>
      <c r="F207" s="42"/>
      <c r="I207" s="2" t="s">
        <v>0</v>
      </c>
      <c r="M207" s="2" t="s">
        <v>0</v>
      </c>
      <c r="O207" s="22" t="s">
        <v>16</v>
      </c>
      <c r="P207" s="88">
        <f>(E211+I211+M211)/3</f>
        <v>4.4678608576456669E-3</v>
      </c>
      <c r="Q207" s="89"/>
      <c r="R207" s="23">
        <f>P207*1000</f>
        <v>4.4678608576456664</v>
      </c>
      <c r="T207" s="75" t="s">
        <v>16</v>
      </c>
      <c r="U207" s="76">
        <v>4.47</v>
      </c>
      <c r="V207" s="76">
        <v>5.9</v>
      </c>
      <c r="W207" s="76">
        <v>6.92</v>
      </c>
      <c r="X207" s="76">
        <v>10.15</v>
      </c>
    </row>
    <row r="208" spans="2:25" ht="16.5" thickBot="1" x14ac:dyDescent="0.3">
      <c r="D208" s="11" t="s">
        <v>1</v>
      </c>
      <c r="E208" s="4" t="s">
        <v>2</v>
      </c>
      <c r="F208" s="42"/>
      <c r="H208" s="11" t="s">
        <v>1</v>
      </c>
      <c r="I208" s="4" t="s">
        <v>2</v>
      </c>
      <c r="L208" s="11" t="s">
        <v>1</v>
      </c>
      <c r="M208" s="4" t="s">
        <v>2</v>
      </c>
      <c r="O208" s="22" t="s">
        <v>17</v>
      </c>
      <c r="P208" s="90">
        <f>(E210+I210+M210)/3</f>
        <v>8.9357217152913351E-2</v>
      </c>
      <c r="Q208" s="91"/>
      <c r="R208" s="24">
        <f t="shared" ref="R208" si="12">P208*1000</f>
        <v>89.35721715291335</v>
      </c>
      <c r="T208" s="75" t="s">
        <v>17</v>
      </c>
      <c r="U208" s="76">
        <v>89.36</v>
      </c>
      <c r="V208" s="76">
        <v>118.03</v>
      </c>
      <c r="W208" s="76">
        <v>138.47</v>
      </c>
      <c r="X208" s="76">
        <v>202.99</v>
      </c>
    </row>
    <row r="209" spans="3:21" ht="16.5" thickBot="1" x14ac:dyDescent="0.3">
      <c r="D209" s="12">
        <v>1</v>
      </c>
      <c r="E209" s="15">
        <v>8.9282989501953097E-2</v>
      </c>
      <c r="H209" s="12">
        <v>1</v>
      </c>
      <c r="I209" s="15">
        <v>8.7046146392822196E-2</v>
      </c>
      <c r="L209" s="12">
        <v>1</v>
      </c>
      <c r="M209" s="15">
        <v>9.1742515563964802E-2</v>
      </c>
    </row>
    <row r="210" spans="3:21" ht="16.5" thickBot="1" x14ac:dyDescent="0.3">
      <c r="C210" s="81" t="s">
        <v>3</v>
      </c>
      <c r="D210" s="82"/>
      <c r="E210" s="18">
        <v>8.9282989501953097E-2</v>
      </c>
      <c r="G210" s="81" t="s">
        <v>3</v>
      </c>
      <c r="H210" s="82"/>
      <c r="I210" s="18">
        <v>8.7046146392822196E-2</v>
      </c>
      <c r="K210" s="81" t="s">
        <v>3</v>
      </c>
      <c r="L210" s="82"/>
      <c r="M210" s="18">
        <v>9.1742515563964802E-2</v>
      </c>
    </row>
    <row r="211" spans="3:21" ht="16.5" thickBot="1" x14ac:dyDescent="0.3">
      <c r="C211" s="81" t="s">
        <v>4</v>
      </c>
      <c r="D211" s="82"/>
      <c r="E211" s="20">
        <v>4.4641494750976502E-3</v>
      </c>
      <c r="G211" s="81" t="s">
        <v>4</v>
      </c>
      <c r="H211" s="82"/>
      <c r="I211" s="20">
        <v>4.3523073196411102E-3</v>
      </c>
      <c r="K211" s="81" t="s">
        <v>4</v>
      </c>
      <c r="L211" s="82"/>
      <c r="M211" s="20">
        <v>4.5871257781982403E-3</v>
      </c>
    </row>
    <row r="212" spans="3:21" ht="15.75" thickBot="1" x14ac:dyDescent="0.3"/>
    <row r="213" spans="3:21" ht="15.75" thickBot="1" x14ac:dyDescent="0.3">
      <c r="E213" s="25" t="s">
        <v>10</v>
      </c>
      <c r="I213" s="25" t="s">
        <v>11</v>
      </c>
      <c r="M213" s="25" t="s">
        <v>12</v>
      </c>
      <c r="O213" s="94" t="s">
        <v>15</v>
      </c>
      <c r="P213" s="95"/>
      <c r="Q213" s="96"/>
      <c r="R213" s="26" t="s">
        <v>20</v>
      </c>
    </row>
    <row r="214" spans="3:21" ht="16.5" thickBot="1" x14ac:dyDescent="0.3">
      <c r="E214" s="25" t="s">
        <v>21</v>
      </c>
      <c r="I214" s="25" t="s">
        <v>21</v>
      </c>
      <c r="M214" s="25" t="s">
        <v>21</v>
      </c>
      <c r="O214" s="32" t="s">
        <v>16</v>
      </c>
      <c r="P214" s="97">
        <f>(E218+I218+M218)/3</f>
        <v>5.901678403218584E-3</v>
      </c>
      <c r="Q214" s="98"/>
      <c r="R214" s="40">
        <f>P214*1000</f>
        <v>5.9016784032185843</v>
      </c>
    </row>
    <row r="215" spans="3:21" ht="16.5" thickBot="1" x14ac:dyDescent="0.3">
      <c r="D215" s="29" t="s">
        <v>1</v>
      </c>
      <c r="E215" s="31" t="s">
        <v>2</v>
      </c>
      <c r="H215" s="29" t="s">
        <v>1</v>
      </c>
      <c r="I215" s="31" t="s">
        <v>2</v>
      </c>
      <c r="L215" s="29" t="s">
        <v>1</v>
      </c>
      <c r="M215" s="31" t="s">
        <v>2</v>
      </c>
      <c r="O215" s="32" t="s">
        <v>17</v>
      </c>
      <c r="P215" s="99">
        <f>(E217+I217+M217)/3</f>
        <v>0.11803356806437133</v>
      </c>
      <c r="Q215" s="100"/>
      <c r="R215" s="41">
        <f t="shared" ref="R215" si="13">P215*1000</f>
        <v>118.03356806437134</v>
      </c>
      <c r="U215" s="78"/>
    </row>
    <row r="216" spans="3:21" ht="16.5" thickBot="1" x14ac:dyDescent="0.3">
      <c r="D216" s="30">
        <v>1</v>
      </c>
      <c r="E216" s="33">
        <v>0.120594978332519</v>
      </c>
      <c r="H216" s="30">
        <v>1</v>
      </c>
      <c r="I216" s="33">
        <v>0.120453119277954</v>
      </c>
      <c r="L216" s="30">
        <v>1</v>
      </c>
      <c r="M216" s="33">
        <v>0.113052606582641</v>
      </c>
    </row>
    <row r="217" spans="3:21" ht="16.5" thickBot="1" x14ac:dyDescent="0.3">
      <c r="C217" s="92" t="s">
        <v>3</v>
      </c>
      <c r="D217" s="93"/>
      <c r="E217" s="34">
        <v>0.120594978332519</v>
      </c>
      <c r="G217" s="92" t="s">
        <v>3</v>
      </c>
      <c r="H217" s="93"/>
      <c r="I217" s="34">
        <v>0.120453119277954</v>
      </c>
      <c r="K217" s="92" t="s">
        <v>3</v>
      </c>
      <c r="L217" s="93"/>
      <c r="M217" s="34">
        <v>0.113052606582641</v>
      </c>
    </row>
    <row r="218" spans="3:21" ht="16.5" thickBot="1" x14ac:dyDescent="0.3">
      <c r="C218" s="92" t="s">
        <v>4</v>
      </c>
      <c r="D218" s="93"/>
      <c r="E218" s="37">
        <v>6.0297489166259701E-3</v>
      </c>
      <c r="G218" s="92" t="s">
        <v>4</v>
      </c>
      <c r="H218" s="93"/>
      <c r="I218" s="37">
        <v>6.0226559638977004E-3</v>
      </c>
      <c r="K218" s="92" t="s">
        <v>4</v>
      </c>
      <c r="L218" s="93"/>
      <c r="M218" s="37">
        <v>5.6526303291320797E-3</v>
      </c>
    </row>
    <row r="219" spans="3:21" ht="15.75" thickBot="1" x14ac:dyDescent="0.3"/>
    <row r="220" spans="3:21" ht="15.75" thickBot="1" x14ac:dyDescent="0.3">
      <c r="E220" s="43" t="s">
        <v>10</v>
      </c>
      <c r="I220" s="43" t="s">
        <v>11</v>
      </c>
      <c r="M220" s="43" t="s">
        <v>12</v>
      </c>
      <c r="O220" s="101" t="s">
        <v>15</v>
      </c>
      <c r="P220" s="102"/>
      <c r="Q220" s="103"/>
      <c r="R220" s="55" t="s">
        <v>20</v>
      </c>
    </row>
    <row r="221" spans="3:21" ht="16.5" thickBot="1" x14ac:dyDescent="0.3">
      <c r="E221" s="43" t="s">
        <v>22</v>
      </c>
      <c r="I221" s="43" t="s">
        <v>22</v>
      </c>
      <c r="M221" s="43" t="s">
        <v>22</v>
      </c>
      <c r="O221" s="56" t="s">
        <v>16</v>
      </c>
      <c r="P221" s="104">
        <f>(E225+I225+M225)/3</f>
        <v>6.9232741991678871E-3</v>
      </c>
      <c r="Q221" s="105"/>
      <c r="R221" s="57">
        <f>P221*1000</f>
        <v>6.9232741991678868</v>
      </c>
    </row>
    <row r="222" spans="3:21" ht="16.5" thickBot="1" x14ac:dyDescent="0.3">
      <c r="D222" s="44" t="s">
        <v>1</v>
      </c>
      <c r="E222" s="48" t="s">
        <v>2</v>
      </c>
      <c r="H222" s="44" t="s">
        <v>1</v>
      </c>
      <c r="I222" s="48" t="s">
        <v>2</v>
      </c>
      <c r="L222" s="44" t="s">
        <v>1</v>
      </c>
      <c r="M222" s="48" t="s">
        <v>2</v>
      </c>
      <c r="O222" s="56" t="s">
        <v>17</v>
      </c>
      <c r="P222" s="106">
        <f>(E224+I224+M224)/3</f>
        <v>0.13846548398335734</v>
      </c>
      <c r="Q222" s="107"/>
      <c r="R222" s="58">
        <f t="shared" ref="R222" si="14">P222*1000</f>
        <v>138.46548398335733</v>
      </c>
    </row>
    <row r="223" spans="3:21" ht="16.5" thickBot="1" x14ac:dyDescent="0.3">
      <c r="D223" s="45">
        <v>1</v>
      </c>
      <c r="E223" s="49">
        <v>0.14373779296875</v>
      </c>
      <c r="H223" s="45">
        <v>1</v>
      </c>
      <c r="I223" s="49">
        <v>0.13125562667846599</v>
      </c>
      <c r="L223" s="45">
        <v>1</v>
      </c>
      <c r="M223" s="49">
        <v>0.140403032302856</v>
      </c>
    </row>
    <row r="224" spans="3:21" ht="16.5" thickBot="1" x14ac:dyDescent="0.3">
      <c r="C224" s="108" t="s">
        <v>3</v>
      </c>
      <c r="D224" s="109"/>
      <c r="E224" s="50">
        <v>0.14373779296875</v>
      </c>
      <c r="G224" s="108" t="s">
        <v>3</v>
      </c>
      <c r="H224" s="109"/>
      <c r="I224" s="50">
        <v>0.13125562667846599</v>
      </c>
      <c r="K224" s="108" t="s">
        <v>3</v>
      </c>
      <c r="L224" s="109"/>
      <c r="M224" s="50">
        <v>0.140403032302856</v>
      </c>
    </row>
    <row r="225" spans="2:25" ht="16.5" thickBot="1" x14ac:dyDescent="0.3">
      <c r="C225" s="108" t="s">
        <v>4</v>
      </c>
      <c r="D225" s="109"/>
      <c r="E225" s="51">
        <v>7.1868896484375E-3</v>
      </c>
      <c r="G225" s="108" t="s">
        <v>4</v>
      </c>
      <c r="H225" s="109"/>
      <c r="I225" s="51">
        <v>6.5627813339233397E-3</v>
      </c>
      <c r="K225" s="108" t="s">
        <v>4</v>
      </c>
      <c r="L225" s="109"/>
      <c r="M225" s="51">
        <v>7.02015161514282E-3</v>
      </c>
    </row>
    <row r="226" spans="2:25" ht="15.75" thickBot="1" x14ac:dyDescent="0.3"/>
    <row r="227" spans="2:25" ht="15.75" thickBot="1" x14ac:dyDescent="0.3">
      <c r="E227" s="59" t="s">
        <v>10</v>
      </c>
      <c r="I227" s="59" t="s">
        <v>11</v>
      </c>
      <c r="M227" s="59" t="s">
        <v>12</v>
      </c>
      <c r="O227" s="116" t="s">
        <v>15</v>
      </c>
      <c r="P227" s="117"/>
      <c r="Q227" s="118"/>
      <c r="R227" s="60" t="s">
        <v>20</v>
      </c>
    </row>
    <row r="228" spans="2:25" ht="16.5" thickBot="1" x14ac:dyDescent="0.3">
      <c r="E228" s="59" t="s">
        <v>23</v>
      </c>
      <c r="I228" s="59" t="s">
        <v>23</v>
      </c>
      <c r="M228" s="59" t="s">
        <v>23</v>
      </c>
      <c r="O228" s="74" t="s">
        <v>16</v>
      </c>
      <c r="P228" s="119">
        <f>(E232+I232+M232)/3</f>
        <v>1.01493636767069E-2</v>
      </c>
      <c r="Q228" s="120"/>
      <c r="R228" s="73">
        <f>P228*1000</f>
        <v>10.1493636767069</v>
      </c>
    </row>
    <row r="229" spans="2:25" ht="16.5" thickBot="1" x14ac:dyDescent="0.3">
      <c r="D229" s="61" t="s">
        <v>1</v>
      </c>
      <c r="E229" s="65" t="s">
        <v>2</v>
      </c>
      <c r="H229" s="61" t="s">
        <v>1</v>
      </c>
      <c r="I229" s="65" t="s">
        <v>2</v>
      </c>
      <c r="L229" s="61" t="s">
        <v>1</v>
      </c>
      <c r="M229" s="65" t="s">
        <v>2</v>
      </c>
      <c r="O229" s="74" t="s">
        <v>17</v>
      </c>
      <c r="P229" s="121">
        <f>(E231+I231+M231)/3</f>
        <v>0.20298727353413834</v>
      </c>
      <c r="Q229" s="122"/>
      <c r="R229" s="72">
        <f t="shared" ref="R229" si="15">P229*1000</f>
        <v>202.98727353413835</v>
      </c>
    </row>
    <row r="230" spans="2:25" ht="16.5" thickBot="1" x14ac:dyDescent="0.3">
      <c r="D230" s="62">
        <v>1</v>
      </c>
      <c r="E230" s="66">
        <v>0.20784783363342199</v>
      </c>
      <c r="H230" s="62">
        <v>1</v>
      </c>
      <c r="I230" s="66">
        <v>0.20080757141113201</v>
      </c>
      <c r="L230" s="62">
        <v>1</v>
      </c>
      <c r="M230" s="66">
        <v>0.200306415557861</v>
      </c>
    </row>
    <row r="231" spans="2:25" ht="16.5" thickBot="1" x14ac:dyDescent="0.3">
      <c r="C231" s="114" t="s">
        <v>3</v>
      </c>
      <c r="D231" s="115"/>
      <c r="E231" s="67">
        <v>0.20784783363342199</v>
      </c>
      <c r="G231" s="114" t="s">
        <v>3</v>
      </c>
      <c r="H231" s="115"/>
      <c r="I231" s="67">
        <v>0.20080757141113201</v>
      </c>
      <c r="K231" s="114" t="s">
        <v>3</v>
      </c>
      <c r="L231" s="115"/>
      <c r="M231" s="67">
        <v>0.200306415557861</v>
      </c>
    </row>
    <row r="232" spans="2:25" ht="16.5" thickBot="1" x14ac:dyDescent="0.3">
      <c r="C232" s="114" t="s">
        <v>4</v>
      </c>
      <c r="D232" s="115"/>
      <c r="E232" s="68">
        <v>1.0392391681671101E-2</v>
      </c>
      <c r="G232" s="114" t="s">
        <v>4</v>
      </c>
      <c r="H232" s="115"/>
      <c r="I232" s="68">
        <v>1.0040378570556599E-2</v>
      </c>
      <c r="K232" s="114" t="s">
        <v>4</v>
      </c>
      <c r="L232" s="115"/>
      <c r="M232" s="68">
        <v>1.0015320777892999E-2</v>
      </c>
    </row>
    <row r="233" spans="2:25" ht="15.75" thickBot="1" x14ac:dyDescent="0.3"/>
    <row r="234" spans="2:25" x14ac:dyDescent="0.25">
      <c r="B234" s="124" t="s">
        <v>33</v>
      </c>
      <c r="C234" s="125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6"/>
    </row>
    <row r="235" spans="2:25" ht="15.75" thickBot="1" x14ac:dyDescent="0.3">
      <c r="B235" s="127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9"/>
    </row>
    <row r="237" spans="2:25" ht="15.75" thickBot="1" x14ac:dyDescent="0.3"/>
    <row r="238" spans="2:25" ht="15.75" customHeight="1" thickBot="1" x14ac:dyDescent="0.3">
      <c r="Q238" s="138" t="s">
        <v>29</v>
      </c>
      <c r="R238" s="139"/>
      <c r="T238" s="77" t="s">
        <v>28</v>
      </c>
      <c r="U238" s="77" t="s">
        <v>24</v>
      </c>
      <c r="V238" s="77" t="s">
        <v>25</v>
      </c>
      <c r="W238" s="77" t="s">
        <v>26</v>
      </c>
      <c r="X238" s="77" t="s">
        <v>27</v>
      </c>
    </row>
    <row r="239" spans="2:25" ht="16.5" customHeight="1" thickBot="1" x14ac:dyDescent="0.3">
      <c r="Q239" s="140"/>
      <c r="R239" s="141"/>
      <c r="T239" s="75" t="s">
        <v>17</v>
      </c>
      <c r="U239" s="76">
        <v>91.59</v>
      </c>
      <c r="V239" s="76">
        <v>130.58000000000001</v>
      </c>
      <c r="W239" s="76">
        <v>184.71</v>
      </c>
      <c r="X239" s="76">
        <v>401.47</v>
      </c>
    </row>
    <row r="240" spans="2:25" ht="16.5" customHeight="1" thickBot="1" x14ac:dyDescent="0.3"/>
    <row r="241" spans="17:24" ht="16.5" customHeight="1" thickBot="1" x14ac:dyDescent="0.3">
      <c r="Q241" s="132" t="s">
        <v>34</v>
      </c>
      <c r="R241" s="142"/>
      <c r="T241" s="77" t="s">
        <v>28</v>
      </c>
      <c r="U241" s="77" t="s">
        <v>24</v>
      </c>
      <c r="V241" s="77" t="s">
        <v>25</v>
      </c>
      <c r="W241" s="77" t="s">
        <v>26</v>
      </c>
      <c r="X241" s="77" t="s">
        <v>27</v>
      </c>
    </row>
    <row r="242" spans="17:24" ht="16.5" customHeight="1" thickBot="1" x14ac:dyDescent="0.3">
      <c r="Q242" s="143"/>
      <c r="R242" s="144"/>
      <c r="T242" s="75" t="s">
        <v>17</v>
      </c>
      <c r="U242" s="79">
        <v>78.55</v>
      </c>
      <c r="V242" s="79">
        <v>115.42</v>
      </c>
      <c r="W242" s="76">
        <v>139.85</v>
      </c>
      <c r="X242" s="76">
        <v>247.05</v>
      </c>
    </row>
    <row r="243" spans="17:24" ht="15.75" thickBot="1" x14ac:dyDescent="0.3"/>
    <row r="244" spans="17:24" ht="19.5" customHeight="1" thickBot="1" x14ac:dyDescent="0.3">
      <c r="Q244" s="132" t="s">
        <v>35</v>
      </c>
      <c r="R244" s="142"/>
      <c r="T244" s="77" t="s">
        <v>28</v>
      </c>
      <c r="U244" s="77" t="s">
        <v>24</v>
      </c>
      <c r="V244" s="77" t="s">
        <v>25</v>
      </c>
      <c r="W244" s="77" t="s">
        <v>26</v>
      </c>
      <c r="X244" s="77" t="s">
        <v>27</v>
      </c>
    </row>
    <row r="245" spans="17:24" ht="16.5" thickBot="1" x14ac:dyDescent="0.3">
      <c r="Q245" s="143"/>
      <c r="R245" s="144"/>
      <c r="T245" s="75" t="s">
        <v>17</v>
      </c>
      <c r="U245" s="76">
        <v>90.21</v>
      </c>
      <c r="V245" s="76">
        <v>116.9</v>
      </c>
      <c r="W245" s="79">
        <v>138.56</v>
      </c>
      <c r="X245" s="79">
        <v>202.59</v>
      </c>
    </row>
    <row r="246" spans="17:24" ht="15.75" customHeight="1" thickBot="1" x14ac:dyDescent="0.3"/>
    <row r="247" spans="17:24" ht="19.5" customHeight="1" thickBot="1" x14ac:dyDescent="0.3">
      <c r="Q247" s="132" t="s">
        <v>36</v>
      </c>
      <c r="R247" s="142"/>
      <c r="T247" s="77" t="s">
        <v>28</v>
      </c>
      <c r="U247" s="77" t="s">
        <v>24</v>
      </c>
      <c r="V247" s="77" t="s">
        <v>25</v>
      </c>
      <c r="W247" s="77" t="s">
        <v>26</v>
      </c>
      <c r="X247" s="77" t="s">
        <v>27</v>
      </c>
    </row>
    <row r="248" spans="17:24" ht="16.5" thickBot="1" x14ac:dyDescent="0.3">
      <c r="Q248" s="143"/>
      <c r="R248" s="144"/>
      <c r="T248" s="75" t="s">
        <v>17</v>
      </c>
      <c r="U248" s="76">
        <v>89.36</v>
      </c>
      <c r="V248" s="76">
        <v>118.03</v>
      </c>
      <c r="W248" s="76">
        <v>148.47</v>
      </c>
      <c r="X248" s="76">
        <v>202.99</v>
      </c>
    </row>
    <row r="249" spans="17:24" ht="15.75" thickBot="1" x14ac:dyDescent="0.3"/>
    <row r="250" spans="17:24" ht="15.75" customHeight="1" thickBot="1" x14ac:dyDescent="0.3">
      <c r="Q250" s="145" t="s">
        <v>37</v>
      </c>
      <c r="R250" s="146"/>
      <c r="S250" s="146"/>
      <c r="T250" s="146"/>
      <c r="U250" s="146"/>
      <c r="V250" s="146"/>
      <c r="W250" s="146"/>
      <c r="X250" s="147"/>
    </row>
    <row r="251" spans="17:24" ht="15.75" thickBot="1" x14ac:dyDescent="0.3"/>
    <row r="252" spans="17:24" ht="15.75" thickBot="1" x14ac:dyDescent="0.3">
      <c r="Q252" s="138" t="s">
        <v>29</v>
      </c>
      <c r="R252" s="139"/>
      <c r="T252" s="77" t="s">
        <v>28</v>
      </c>
      <c r="U252" s="77" t="s">
        <v>24</v>
      </c>
      <c r="V252" s="77" t="s">
        <v>25</v>
      </c>
      <c r="W252" s="77" t="s">
        <v>26</v>
      </c>
      <c r="X252" s="77" t="s">
        <v>27</v>
      </c>
    </row>
    <row r="253" spans="17:24" ht="16.5" thickBot="1" x14ac:dyDescent="0.3">
      <c r="Q253" s="140"/>
      <c r="R253" s="141"/>
      <c r="T253" s="75" t="s">
        <v>17</v>
      </c>
      <c r="U253" s="76">
        <v>91.59</v>
      </c>
      <c r="V253" s="76">
        <v>130.58000000000001</v>
      </c>
      <c r="W253" s="76">
        <v>184.71</v>
      </c>
      <c r="X253" s="76">
        <v>401.47</v>
      </c>
    </row>
    <row r="254" spans="17:24" ht="15.75" thickBot="1" x14ac:dyDescent="0.3"/>
    <row r="255" spans="17:24" ht="15.75" thickBot="1" x14ac:dyDescent="0.3">
      <c r="Q255" s="132" t="s">
        <v>34</v>
      </c>
      <c r="R255" s="133"/>
      <c r="T255" s="77" t="s">
        <v>28</v>
      </c>
      <c r="U255" s="77" t="s">
        <v>24</v>
      </c>
      <c r="V255" s="77" t="s">
        <v>25</v>
      </c>
      <c r="W255" s="77" t="s">
        <v>26</v>
      </c>
      <c r="X255" s="77" t="s">
        <v>27</v>
      </c>
    </row>
    <row r="256" spans="17:24" ht="15.75" customHeight="1" thickBot="1" x14ac:dyDescent="0.3">
      <c r="Q256" s="134"/>
      <c r="R256" s="135"/>
      <c r="T256" s="75" t="s">
        <v>17</v>
      </c>
      <c r="U256" s="76">
        <v>78.55</v>
      </c>
      <c r="V256" s="76">
        <v>115.42</v>
      </c>
      <c r="W256" s="76">
        <v>139.85</v>
      </c>
      <c r="X256" s="76">
        <v>247.05</v>
      </c>
    </row>
    <row r="257" spans="17:24" ht="16.5" customHeight="1" thickBot="1" x14ac:dyDescent="0.3">
      <c r="Q257" s="136"/>
      <c r="R257" s="137"/>
      <c r="T257" s="75" t="s">
        <v>38</v>
      </c>
      <c r="U257" s="79">
        <f>(U253/U256)</f>
        <v>1.1660089115213241</v>
      </c>
      <c r="V257" s="79">
        <f>(V253/V256)</f>
        <v>1.1313463871079537</v>
      </c>
      <c r="W257" s="80">
        <f>(W253/W256)</f>
        <v>1.3207722559885593</v>
      </c>
      <c r="X257" s="79">
        <f>(X253/X256)</f>
        <v>1.6250556567496459</v>
      </c>
    </row>
    <row r="258" spans="17:24" ht="16.5" customHeight="1" thickBot="1" x14ac:dyDescent="0.3"/>
    <row r="259" spans="17:24" ht="15.75" thickBot="1" x14ac:dyDescent="0.3">
      <c r="Q259" s="132" t="s">
        <v>35</v>
      </c>
      <c r="R259" s="133"/>
      <c r="T259" s="77" t="s">
        <v>28</v>
      </c>
      <c r="U259" s="77" t="s">
        <v>24</v>
      </c>
      <c r="V259" s="77" t="s">
        <v>25</v>
      </c>
      <c r="W259" s="77" t="s">
        <v>26</v>
      </c>
      <c r="X259" s="77" t="s">
        <v>27</v>
      </c>
    </row>
    <row r="260" spans="17:24" ht="16.5" thickBot="1" x14ac:dyDescent="0.3">
      <c r="Q260" s="134"/>
      <c r="R260" s="135"/>
      <c r="T260" s="75" t="s">
        <v>17</v>
      </c>
      <c r="U260" s="76">
        <v>90.21</v>
      </c>
      <c r="V260" s="76">
        <v>116.9</v>
      </c>
      <c r="W260" s="76">
        <v>138.56</v>
      </c>
      <c r="X260" s="76">
        <v>202.59</v>
      </c>
    </row>
    <row r="261" spans="17:24" ht="16.5" thickBot="1" x14ac:dyDescent="0.3">
      <c r="Q261" s="136"/>
      <c r="R261" s="137"/>
      <c r="T261" s="75" t="s">
        <v>38</v>
      </c>
      <c r="U261" s="79">
        <f>(U253/U260)</f>
        <v>1.0152976388427004</v>
      </c>
      <c r="V261" s="79">
        <f>(V253/V260)</f>
        <v>1.1170230966638153</v>
      </c>
      <c r="W261" s="79">
        <f>(W253/W260)</f>
        <v>1.3330687066974596</v>
      </c>
      <c r="X261" s="79">
        <f>(X253/X260)</f>
        <v>1.981687151389506</v>
      </c>
    </row>
    <row r="262" spans="17:24" ht="15.75" thickBot="1" x14ac:dyDescent="0.3"/>
    <row r="263" spans="17:24" ht="15.75" thickBot="1" x14ac:dyDescent="0.3">
      <c r="Q263" s="132" t="s">
        <v>36</v>
      </c>
      <c r="R263" s="133"/>
      <c r="T263" s="77" t="s">
        <v>28</v>
      </c>
      <c r="U263" s="77" t="s">
        <v>24</v>
      </c>
      <c r="V263" s="77" t="s">
        <v>25</v>
      </c>
      <c r="W263" s="77" t="s">
        <v>26</v>
      </c>
      <c r="X263" s="77" t="s">
        <v>27</v>
      </c>
    </row>
    <row r="264" spans="17:24" ht="16.5" thickBot="1" x14ac:dyDescent="0.3">
      <c r="Q264" s="134"/>
      <c r="R264" s="135"/>
      <c r="T264" s="75" t="s">
        <v>17</v>
      </c>
      <c r="U264" s="76">
        <v>89.36</v>
      </c>
      <c r="V264" s="76">
        <v>118.03</v>
      </c>
      <c r="W264" s="76">
        <v>148.47</v>
      </c>
      <c r="X264" s="76">
        <v>202.99</v>
      </c>
    </row>
    <row r="265" spans="17:24" ht="16.5" thickBot="1" x14ac:dyDescent="0.3">
      <c r="Q265" s="136"/>
      <c r="R265" s="137"/>
      <c r="T265" s="75" t="s">
        <v>38</v>
      </c>
      <c r="U265" s="79">
        <f>(U253/U264)</f>
        <v>1.0249552372426143</v>
      </c>
      <c r="V265" s="79">
        <f>(V253/V264)</f>
        <v>1.1063288994323479</v>
      </c>
      <c r="W265" s="79">
        <f>(W253/W264)</f>
        <v>1.2440897150939585</v>
      </c>
      <c r="X265" s="79">
        <f>(X253/X264)</f>
        <v>1.9777821567564906</v>
      </c>
    </row>
  </sheetData>
  <mergeCells count="252">
    <mergeCell ref="Q255:R257"/>
    <mergeCell ref="Q259:R261"/>
    <mergeCell ref="Q263:R265"/>
    <mergeCell ref="Q252:R253"/>
    <mergeCell ref="Q238:R239"/>
    <mergeCell ref="Q241:R242"/>
    <mergeCell ref="Q244:R245"/>
    <mergeCell ref="Q250:X250"/>
    <mergeCell ref="Q247:R248"/>
    <mergeCell ref="C232:D232"/>
    <mergeCell ref="G232:H232"/>
    <mergeCell ref="K232:L232"/>
    <mergeCell ref="B234:Y235"/>
    <mergeCell ref="O227:Q227"/>
    <mergeCell ref="P228:Q228"/>
    <mergeCell ref="P229:Q229"/>
    <mergeCell ref="C231:D231"/>
    <mergeCell ref="G231:H231"/>
    <mergeCell ref="K231:L231"/>
    <mergeCell ref="C224:D224"/>
    <mergeCell ref="G224:H224"/>
    <mergeCell ref="K224:L224"/>
    <mergeCell ref="C225:D225"/>
    <mergeCell ref="G225:H225"/>
    <mergeCell ref="K225:L225"/>
    <mergeCell ref="C218:D218"/>
    <mergeCell ref="G218:H218"/>
    <mergeCell ref="K218:L218"/>
    <mergeCell ref="O220:Q220"/>
    <mergeCell ref="P221:Q221"/>
    <mergeCell ref="P222:Q222"/>
    <mergeCell ref="O213:Q213"/>
    <mergeCell ref="P214:Q214"/>
    <mergeCell ref="P215:Q215"/>
    <mergeCell ref="C217:D217"/>
    <mergeCell ref="G217:H217"/>
    <mergeCell ref="K217:L217"/>
    <mergeCell ref="P207:Q207"/>
    <mergeCell ref="P208:Q208"/>
    <mergeCell ref="C210:D210"/>
    <mergeCell ref="G210:H210"/>
    <mergeCell ref="K210:L210"/>
    <mergeCell ref="C211:D211"/>
    <mergeCell ref="G211:H211"/>
    <mergeCell ref="K211:L211"/>
    <mergeCell ref="C201:D201"/>
    <mergeCell ref="G201:H201"/>
    <mergeCell ref="K201:L201"/>
    <mergeCell ref="B203:Y204"/>
    <mergeCell ref="C205:E205"/>
    <mergeCell ref="O206:Q206"/>
    <mergeCell ref="O196:Q196"/>
    <mergeCell ref="P197:Q197"/>
    <mergeCell ref="P198:Q198"/>
    <mergeCell ref="C200:D200"/>
    <mergeCell ref="G200:H200"/>
    <mergeCell ref="K200:L200"/>
    <mergeCell ref="C193:D193"/>
    <mergeCell ref="G193:H193"/>
    <mergeCell ref="K193:L193"/>
    <mergeCell ref="C194:D194"/>
    <mergeCell ref="G194:H194"/>
    <mergeCell ref="K194:L194"/>
    <mergeCell ref="C187:D187"/>
    <mergeCell ref="G187:H187"/>
    <mergeCell ref="K187:L187"/>
    <mergeCell ref="O189:Q189"/>
    <mergeCell ref="P190:Q190"/>
    <mergeCell ref="P191:Q191"/>
    <mergeCell ref="O182:Q182"/>
    <mergeCell ref="P183:Q183"/>
    <mergeCell ref="P184:Q184"/>
    <mergeCell ref="C186:D186"/>
    <mergeCell ref="G186:H186"/>
    <mergeCell ref="K186:L186"/>
    <mergeCell ref="P177:Q177"/>
    <mergeCell ref="C179:D179"/>
    <mergeCell ref="G179:H179"/>
    <mergeCell ref="K179:L179"/>
    <mergeCell ref="C180:D180"/>
    <mergeCell ref="G180:H180"/>
    <mergeCell ref="K180:L180"/>
    <mergeCell ref="P160:Q160"/>
    <mergeCell ref="O151:Q151"/>
    <mergeCell ref="P152:Q152"/>
    <mergeCell ref="P153:Q153"/>
    <mergeCell ref="C169:D169"/>
    <mergeCell ref="C170:D170"/>
    <mergeCell ref="G155:H155"/>
    <mergeCell ref="G156:H156"/>
    <mergeCell ref="G162:H162"/>
    <mergeCell ref="G163:H163"/>
    <mergeCell ref="G169:H169"/>
    <mergeCell ref="G170:H170"/>
    <mergeCell ref="C162:D162"/>
    <mergeCell ref="C163:D163"/>
    <mergeCell ref="B172:Y173"/>
    <mergeCell ref="C174:E174"/>
    <mergeCell ref="O175:Q175"/>
    <mergeCell ref="O144:Q144"/>
    <mergeCell ref="P145:Q145"/>
    <mergeCell ref="P146:Q146"/>
    <mergeCell ref="K156:L156"/>
    <mergeCell ref="K162:L162"/>
    <mergeCell ref="K163:L163"/>
    <mergeCell ref="K169:L169"/>
    <mergeCell ref="K170:L170"/>
    <mergeCell ref="O165:Q165"/>
    <mergeCell ref="P166:Q166"/>
    <mergeCell ref="P167:Q167"/>
    <mergeCell ref="O158:Q158"/>
    <mergeCell ref="P159:Q159"/>
    <mergeCell ref="P176:Q176"/>
    <mergeCell ref="C155:D155"/>
    <mergeCell ref="C156:D156"/>
    <mergeCell ref="G148:H148"/>
    <mergeCell ref="G149:H149"/>
    <mergeCell ref="K148:L148"/>
    <mergeCell ref="K149:L149"/>
    <mergeCell ref="K155:L155"/>
    <mergeCell ref="C148:D148"/>
    <mergeCell ref="C149:D149"/>
    <mergeCell ref="C143:E143"/>
    <mergeCell ref="B2:Y3"/>
    <mergeCell ref="B141:Y142"/>
    <mergeCell ref="C138:D138"/>
    <mergeCell ref="G138:H138"/>
    <mergeCell ref="K138:L138"/>
    <mergeCell ref="C139:E139"/>
    <mergeCell ref="G139:I139"/>
    <mergeCell ref="K139:M139"/>
    <mergeCell ref="C136:D136"/>
    <mergeCell ref="G136:H136"/>
    <mergeCell ref="K136:L136"/>
    <mergeCell ref="C137:D137"/>
    <mergeCell ref="G137:H137"/>
    <mergeCell ref="K137:L137"/>
    <mergeCell ref="C134:D134"/>
    <mergeCell ref="G134:H134"/>
    <mergeCell ref="K134:L134"/>
    <mergeCell ref="C135:D135"/>
    <mergeCell ref="G135:H135"/>
    <mergeCell ref="K135:L135"/>
    <mergeCell ref="C132:D132"/>
    <mergeCell ref="G132:H132"/>
    <mergeCell ref="K132:L132"/>
    <mergeCell ref="C133:D133"/>
    <mergeCell ref="G133:H133"/>
    <mergeCell ref="K133:L133"/>
    <mergeCell ref="O107:Q107"/>
    <mergeCell ref="P108:Q108"/>
    <mergeCell ref="P109:Q109"/>
    <mergeCell ref="P110:Q110"/>
    <mergeCell ref="P111:Q111"/>
    <mergeCell ref="C131:D131"/>
    <mergeCell ref="G131:H131"/>
    <mergeCell ref="K131:L131"/>
    <mergeCell ref="C104:D104"/>
    <mergeCell ref="G104:H104"/>
    <mergeCell ref="K104:L104"/>
    <mergeCell ref="C105:E105"/>
    <mergeCell ref="G105:I105"/>
    <mergeCell ref="K105:M105"/>
    <mergeCell ref="C102:D102"/>
    <mergeCell ref="G102:H102"/>
    <mergeCell ref="K102:L102"/>
    <mergeCell ref="C103:D103"/>
    <mergeCell ref="G103:H103"/>
    <mergeCell ref="K103:L103"/>
    <mergeCell ref="C100:D100"/>
    <mergeCell ref="G100:H100"/>
    <mergeCell ref="K100:L100"/>
    <mergeCell ref="C101:D101"/>
    <mergeCell ref="G101:H101"/>
    <mergeCell ref="K101:L101"/>
    <mergeCell ref="C98:D98"/>
    <mergeCell ref="G98:H98"/>
    <mergeCell ref="K98:L98"/>
    <mergeCell ref="C99:D99"/>
    <mergeCell ref="G99:H99"/>
    <mergeCell ref="K99:L99"/>
    <mergeCell ref="O73:Q73"/>
    <mergeCell ref="P74:Q74"/>
    <mergeCell ref="P75:Q75"/>
    <mergeCell ref="P76:Q76"/>
    <mergeCell ref="P77:Q77"/>
    <mergeCell ref="C97:D97"/>
    <mergeCell ref="G97:H97"/>
    <mergeCell ref="K97:L97"/>
    <mergeCell ref="C70:D70"/>
    <mergeCell ref="G70:H70"/>
    <mergeCell ref="K70:L70"/>
    <mergeCell ref="C71:E71"/>
    <mergeCell ref="K71:M71"/>
    <mergeCell ref="G71:I71"/>
    <mergeCell ref="C68:D68"/>
    <mergeCell ref="G68:H68"/>
    <mergeCell ref="K68:L68"/>
    <mergeCell ref="C69:D69"/>
    <mergeCell ref="G69:H69"/>
    <mergeCell ref="K69:L69"/>
    <mergeCell ref="C66:D66"/>
    <mergeCell ref="G66:H66"/>
    <mergeCell ref="K66:L66"/>
    <mergeCell ref="C67:D67"/>
    <mergeCell ref="G67:H67"/>
    <mergeCell ref="K67:L67"/>
    <mergeCell ref="C64:D64"/>
    <mergeCell ref="G64:H64"/>
    <mergeCell ref="K64:L64"/>
    <mergeCell ref="C65:D65"/>
    <mergeCell ref="G65:H65"/>
    <mergeCell ref="K65:L65"/>
    <mergeCell ref="O39:Q39"/>
    <mergeCell ref="P40:Q40"/>
    <mergeCell ref="P41:Q41"/>
    <mergeCell ref="P42:Q42"/>
    <mergeCell ref="P43:Q43"/>
    <mergeCell ref="C63:D63"/>
    <mergeCell ref="G63:H63"/>
    <mergeCell ref="K63:L63"/>
    <mergeCell ref="O5:Q5"/>
    <mergeCell ref="P6:Q6"/>
    <mergeCell ref="P7:Q7"/>
    <mergeCell ref="P8:Q8"/>
    <mergeCell ref="P9:Q9"/>
    <mergeCell ref="K29:L29"/>
    <mergeCell ref="K30:L30"/>
    <mergeCell ref="K31:L31"/>
    <mergeCell ref="K32:L32"/>
    <mergeCell ref="K33:L33"/>
    <mergeCell ref="K34:L34"/>
    <mergeCell ref="K35:L35"/>
    <mergeCell ref="K36:L36"/>
    <mergeCell ref="K37:M37"/>
    <mergeCell ref="C36:D36"/>
    <mergeCell ref="C37:E37"/>
    <mergeCell ref="G29:H29"/>
    <mergeCell ref="G30:H30"/>
    <mergeCell ref="G31:H31"/>
    <mergeCell ref="G32:H32"/>
    <mergeCell ref="G33:H33"/>
    <mergeCell ref="G34:H34"/>
    <mergeCell ref="G35:H35"/>
    <mergeCell ref="G36:H36"/>
    <mergeCell ref="C29:D29"/>
    <mergeCell ref="C31:D31"/>
    <mergeCell ref="C33:D33"/>
    <mergeCell ref="C35:D35"/>
    <mergeCell ref="C30:D30"/>
    <mergeCell ref="C32:D32"/>
    <mergeCell ref="C34:D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Ferreira</dc:creator>
  <cp:lastModifiedBy>Rafael Ferreira</cp:lastModifiedBy>
  <dcterms:created xsi:type="dcterms:W3CDTF">2023-04-01T00:44:34Z</dcterms:created>
  <dcterms:modified xsi:type="dcterms:W3CDTF">2023-04-04T11:53:05Z</dcterms:modified>
</cp:coreProperties>
</file>