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1" l="1"/>
  <c r="H98" i="1" l="1"/>
  <c r="H97" i="1" l="1"/>
  <c r="H96" i="1" l="1"/>
  <c r="H95" i="1" l="1"/>
  <c r="H94" i="1" l="1"/>
  <c r="H91" i="1" l="1"/>
  <c r="H92" i="1"/>
  <c r="H93" i="1"/>
  <c r="H90" i="1"/>
  <c r="G91" i="1" l="1"/>
  <c r="G90" i="1"/>
  <c r="H89" i="1" l="1"/>
  <c r="H88" i="1"/>
  <c r="H87" i="1" l="1"/>
  <c r="H86" i="1" l="1"/>
  <c r="H85" i="1" l="1"/>
  <c r="H84" i="1" l="1"/>
  <c r="H83" i="1" l="1"/>
  <c r="H82" i="1" l="1"/>
  <c r="H81" i="1" l="1"/>
  <c r="H80" i="1" l="1"/>
  <c r="H79" i="1" l="1"/>
  <c r="H78" i="1" l="1"/>
  <c r="D77" i="1" l="1"/>
  <c r="H77" i="1" s="1"/>
  <c r="F77" i="1"/>
  <c r="G76" i="1"/>
  <c r="H76" i="1"/>
  <c r="G75" i="1" l="1"/>
  <c r="H75" i="1"/>
  <c r="G74" i="1" l="1"/>
  <c r="H74" i="1"/>
  <c r="H68" i="1" l="1"/>
  <c r="H69" i="1"/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100" i="1" l="1"/>
  <c r="F100" i="1"/>
</calcChain>
</file>

<file path=xl/comments1.xml><?xml version="1.0" encoding="utf-8"?>
<comments xmlns="http://schemas.openxmlformats.org/spreadsheetml/2006/main">
  <authors>
    <author>Rafi Neeman</author>
  </authors>
  <commentList>
    <comment ref="C68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פיקטיבי רק לצורךהממוצע
</t>
        </r>
      </text>
    </comment>
    <comment ref="H90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מזויף. רק שיתאים לממוצע</t>
        </r>
      </text>
    </comment>
    <comment ref="C97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הערכה</t>
        </r>
      </text>
    </comment>
  </commentList>
</comments>
</file>

<file path=xl/sharedStrings.xml><?xml version="1.0" encoding="utf-8"?>
<sst xmlns="http://schemas.openxmlformats.org/spreadsheetml/2006/main" count="46" uniqueCount="36">
  <si>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</si>
  <si>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</si>
  <si>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</si>
  <si>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</si>
  <si>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</si>
  <si>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</si>
  <si>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</si>
  <si>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</si>
  <si>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</si>
  <si>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</si>
  <si>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</si>
  <si>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</si>
  <si>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</si>
  <si>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</si>
  <si>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</si>
  <si>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</si>
  <si>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</si>
  <si>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</si>
  <si>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</si>
  <si>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</si>
  <si>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</si>
  <si>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</si>
  <si>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</si>
  <si>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</si>
  <si>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</si>
  <si>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</si>
  <si>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</si>
  <si>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</si>
  <si>
    <t>לאחר תדלוק זה הושם תוסף דלק</t>
  </si>
  <si>
    <t>ללא קבלה</t>
  </si>
  <si>
    <t>דלק" בדרך למודיעין , בצירוף תדלוק קודם</t>
  </si>
  <si>
    <t xml:space="preserve">דלק" בדרך למודיעין </t>
  </si>
  <si>
    <t>דלק" בדרך למודיעין  ללא קבלה</t>
  </si>
  <si>
    <t>תחנה אדיר גז במתתיהו</t>
  </si>
  <si>
    <t>דלק בדרך למודיעין</t>
  </si>
  <si>
    <t>דור אלון נתבג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</si>
</sst>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7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  <xf numFmtId="0" fontId="6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Sheet1!$B$5:$B$99</c:f>
              <c:numCache>
                <c:formatCode>[$-1010000]d/m/yyyy;@</c:formatCode>
                <c:ptCount val="95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4">
                  <c:v>43597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  <c:pt idx="69">
                  <c:v>43669</c:v>
                </c:pt>
                <c:pt idx="70">
                  <c:v>43684</c:v>
                </c:pt>
                <c:pt idx="71">
                  <c:v>43699</c:v>
                </c:pt>
                <c:pt idx="72">
                  <c:v>43706</c:v>
                </c:pt>
                <c:pt idx="73">
                  <c:v>43719</c:v>
                </c:pt>
                <c:pt idx="74">
                  <c:v>43740</c:v>
                </c:pt>
                <c:pt idx="75">
                  <c:v>43763</c:v>
                </c:pt>
                <c:pt idx="76">
                  <c:v>43782</c:v>
                </c:pt>
                <c:pt idx="77">
                  <c:v>43794</c:v>
                </c:pt>
                <c:pt idx="78">
                  <c:v>43808</c:v>
                </c:pt>
                <c:pt idx="79">
                  <c:v>43822</c:v>
                </c:pt>
                <c:pt idx="80">
                  <c:v>43835</c:v>
                </c:pt>
                <c:pt idx="81">
                  <c:v>43853</c:v>
                </c:pt>
                <c:pt idx="82">
                  <c:v>43870</c:v>
                </c:pt>
                <c:pt idx="83">
                  <c:v>43885</c:v>
                </c:pt>
                <c:pt idx="84">
                  <c:v>43898</c:v>
                </c:pt>
                <c:pt idx="85">
                  <c:v>43907</c:v>
                </c:pt>
                <c:pt idx="86">
                  <c:v>43922</c:v>
                </c:pt>
                <c:pt idx="87">
                  <c:v>43949</c:v>
                </c:pt>
                <c:pt idx="88">
                  <c:v>43969</c:v>
                </c:pt>
                <c:pt idx="89">
                  <c:v>43984</c:v>
                </c:pt>
                <c:pt idx="90">
                  <c:v>43999</c:v>
                </c:pt>
                <c:pt idx="91">
                  <c:v>44018</c:v>
                </c:pt>
                <c:pt idx="92">
                  <c:v>44029</c:v>
                </c:pt>
                <c:pt idx="93">
                  <c:v>44047</c:v>
                </c:pt>
                <c:pt idx="94">
                  <c:v>44066</c:v>
                </c:pt>
              </c:numCache>
            </c:numRef>
          </c:cat>
          <c:val>
            <c:numRef>
              <c:f>Sheet1!$H$5:$H$99</c:f>
              <c:numCache>
                <c:formatCode>0.00</c:formatCode>
                <c:ptCount val="95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3">
                  <c:v>15.25</c:v>
                </c:pt>
                <c:pt idx="64">
                  <c:v>14.767413241447205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  <c:pt idx="69">
                  <c:v>15.884476534296029</c:v>
                </c:pt>
                <c:pt idx="70">
                  <c:v>15.314285714285715</c:v>
                </c:pt>
                <c:pt idx="71">
                  <c:v>14.105504587155963</c:v>
                </c:pt>
                <c:pt idx="72">
                  <c:v>14.438398756315587</c:v>
                </c:pt>
                <c:pt idx="73">
                  <c:v>14.632814632814632</c:v>
                </c:pt>
                <c:pt idx="74">
                  <c:v>13.825665859564166</c:v>
                </c:pt>
                <c:pt idx="75">
                  <c:v>13.890274314214464</c:v>
                </c:pt>
                <c:pt idx="76">
                  <c:v>14.395061728395062</c:v>
                </c:pt>
                <c:pt idx="77">
                  <c:v>15.779202676331197</c:v>
                </c:pt>
                <c:pt idx="78">
                  <c:v>15.246895755125612</c:v>
                </c:pt>
                <c:pt idx="79">
                  <c:v>14.160133048229982</c:v>
                </c:pt>
                <c:pt idx="80">
                  <c:v>14.217877094972069</c:v>
                </c:pt>
                <c:pt idx="81">
                  <c:v>13.441541973116916</c:v>
                </c:pt>
                <c:pt idx="82">
                  <c:v>14.543080939947782</c:v>
                </c:pt>
                <c:pt idx="83">
                  <c:v>14.246947082767978</c:v>
                </c:pt>
                <c:pt idx="84">
                  <c:v>14.472511144130758</c:v>
                </c:pt>
                <c:pt idx="85">
                  <c:v>17.120304844855742</c:v>
                </c:pt>
                <c:pt idx="86">
                  <c:v>15.084745762711865</c:v>
                </c:pt>
                <c:pt idx="87">
                  <c:v>13.193863319386331</c:v>
                </c:pt>
                <c:pt idx="88">
                  <c:v>18.388834476003915</c:v>
                </c:pt>
                <c:pt idx="89">
                  <c:v>16.492002206287921</c:v>
                </c:pt>
                <c:pt idx="90">
                  <c:v>16.644040184632093</c:v>
                </c:pt>
                <c:pt idx="91">
                  <c:v>14.312529328953543</c:v>
                </c:pt>
                <c:pt idx="92">
                  <c:v>16.774353876739561</c:v>
                </c:pt>
                <c:pt idx="93">
                  <c:v>15.069939297967801</c:v>
                </c:pt>
                <c:pt idx="94">
                  <c:v>15.2224222165081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100" totalsRowCount="1" headerRowDxfId="7">
  <autoFilter ref="B4:J99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00"/>
  <sheetViews>
    <sheetView rightToLeft="1" tabSelected="1" topLeftCell="A79" workbookViewId="0">
      <selection activeCell="H99" sqref="H99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C68">
        <v>40900</v>
      </c>
      <c r="D68">
        <v>28</v>
      </c>
      <c r="E68">
        <v>6.72</v>
      </c>
      <c r="F68" s="11">
        <v>188.19</v>
      </c>
      <c r="G68" s="13">
        <f>(Table1[[#This Row],[כמות]]*0.5)</f>
        <v>14</v>
      </c>
      <c r="H68" s="9">
        <f t="shared" ref="H68:H69" si="7">(C68-C67)/D68</f>
        <v>15.25</v>
      </c>
      <c r="I68" t="s">
        <v>27</v>
      </c>
      <c r="J68" s="11"/>
    </row>
    <row r="69" spans="2:10" x14ac:dyDescent="0.25">
      <c r="B69" s="5">
        <v>43597</v>
      </c>
      <c r="C69">
        <v>41500</v>
      </c>
      <c r="D69">
        <v>40.630000000000003</v>
      </c>
      <c r="E69">
        <v>6.72</v>
      </c>
      <c r="F69" s="11">
        <v>273.02999999999997</v>
      </c>
      <c r="G69" s="13">
        <f>(Table1[[#This Row],[כמות]]*0.5)</f>
        <v>20.315000000000001</v>
      </c>
      <c r="H69" s="9">
        <f t="shared" si="7"/>
        <v>14.767413241447205</v>
      </c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 t="shared" ref="H70:H75" si="8"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252.22</v>
      </c>
      <c r="G71" s="13">
        <f>(Table1[[#This Row],[כמות]]*0.5)</f>
        <v>19.149999999999999</v>
      </c>
      <c r="H71" s="9">
        <f t="shared" si="8"/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216.13</v>
      </c>
      <c r="G72" s="13">
        <f>(Table1[[#This Row],[כמות]]*0.5)</f>
        <v>16.399999999999999</v>
      </c>
      <c r="H72" s="9">
        <f t="shared" si="8"/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 t="shared" si="8"/>
        <v>14.447058823529412</v>
      </c>
      <c r="J73" s="11"/>
    </row>
    <row r="74" spans="2:10" x14ac:dyDescent="0.25">
      <c r="B74" s="5">
        <v>43669</v>
      </c>
      <c r="C74">
        <v>44337</v>
      </c>
      <c r="D74">
        <v>38.78</v>
      </c>
      <c r="E74">
        <v>6.46</v>
      </c>
      <c r="F74" s="11">
        <v>250.53</v>
      </c>
      <c r="G74" s="13">
        <f>(Table1[[#This Row],[כמות]]*0.5)</f>
        <v>19.39</v>
      </c>
      <c r="H74" s="9">
        <f t="shared" si="8"/>
        <v>15.884476534296029</v>
      </c>
      <c r="I74" t="s">
        <v>28</v>
      </c>
      <c r="J74" s="11"/>
    </row>
    <row r="75" spans="2:10" x14ac:dyDescent="0.25">
      <c r="B75" s="5">
        <v>43684</v>
      </c>
      <c r="C75">
        <v>44873</v>
      </c>
      <c r="D75">
        <v>35</v>
      </c>
      <c r="E75">
        <v>6.47</v>
      </c>
      <c r="F75" s="11">
        <v>226.44</v>
      </c>
      <c r="G75" s="13">
        <f>(Table1[[#This Row],[כמות]]*0.5)</f>
        <v>17.5</v>
      </c>
      <c r="H75" s="9">
        <f t="shared" si="8"/>
        <v>15.314285714285715</v>
      </c>
      <c r="I75" t="s">
        <v>29</v>
      </c>
      <c r="J75" s="11"/>
    </row>
    <row r="76" spans="2:10" x14ac:dyDescent="0.25">
      <c r="B76" s="5">
        <v>43699</v>
      </c>
      <c r="C76">
        <v>45488</v>
      </c>
      <c r="D76">
        <v>43.6</v>
      </c>
      <c r="E76">
        <v>6.47</v>
      </c>
      <c r="F76" s="11">
        <v>282.2</v>
      </c>
      <c r="G76" s="13">
        <f>(Table1[[#This Row],[כמות]]*0.5)</f>
        <v>21.8</v>
      </c>
      <c r="H76" s="9">
        <f t="shared" ref="H76:H81" si="9">(C76-C75)/D76</f>
        <v>14.105504587155963</v>
      </c>
      <c r="J76" s="11"/>
    </row>
    <row r="77" spans="2:10" x14ac:dyDescent="0.25">
      <c r="B77" s="5">
        <v>43706</v>
      </c>
      <c r="C77">
        <v>46231</v>
      </c>
      <c r="D77">
        <f>(43.73+7.73)</f>
        <v>51.459999999999994</v>
      </c>
      <c r="E77">
        <v>6.26</v>
      </c>
      <c r="F77" s="11">
        <f>(273.7+50)</f>
        <v>323.7</v>
      </c>
      <c r="G77" s="13">
        <v>0</v>
      </c>
      <c r="H77" s="9">
        <f t="shared" si="9"/>
        <v>14.438398756315587</v>
      </c>
      <c r="I77" s="14" t="s">
        <v>30</v>
      </c>
      <c r="J77" s="11"/>
    </row>
    <row r="78" spans="2:10" x14ac:dyDescent="0.25">
      <c r="B78" s="5">
        <v>43719</v>
      </c>
      <c r="C78">
        <v>46767</v>
      </c>
      <c r="D78">
        <v>36.630000000000003</v>
      </c>
      <c r="E78">
        <v>6.07</v>
      </c>
      <c r="F78" s="11">
        <v>222.36</v>
      </c>
      <c r="G78" s="13">
        <v>0</v>
      </c>
      <c r="H78" s="9">
        <f t="shared" si="9"/>
        <v>14.632814632814632</v>
      </c>
      <c r="I78" t="s">
        <v>31</v>
      </c>
      <c r="J78" s="11"/>
    </row>
    <row r="79" spans="2:10" x14ac:dyDescent="0.25">
      <c r="B79" s="5">
        <v>43740</v>
      </c>
      <c r="C79">
        <v>47338</v>
      </c>
      <c r="D79">
        <v>41.3</v>
      </c>
      <c r="E79">
        <v>6.18</v>
      </c>
      <c r="F79" s="11">
        <v>255.2</v>
      </c>
      <c r="G79" s="13">
        <v>0</v>
      </c>
      <c r="H79" s="9">
        <f t="shared" si="9"/>
        <v>13.825665859564166</v>
      </c>
      <c r="I79" t="s">
        <v>32</v>
      </c>
      <c r="J79" s="11"/>
    </row>
    <row r="80" spans="2:10" x14ac:dyDescent="0.25">
      <c r="B80" s="5">
        <v>43763</v>
      </c>
      <c r="C80">
        <v>47895</v>
      </c>
      <c r="D80">
        <v>40.1</v>
      </c>
      <c r="E80">
        <v>6.18</v>
      </c>
      <c r="F80" s="11">
        <v>253</v>
      </c>
      <c r="G80" s="13">
        <v>0</v>
      </c>
      <c r="H80" s="9">
        <f t="shared" si="9"/>
        <v>13.890274314214464</v>
      </c>
      <c r="I80" t="s">
        <v>33</v>
      </c>
      <c r="J80" s="11"/>
    </row>
    <row r="81" spans="2:10" x14ac:dyDescent="0.25">
      <c r="B81" s="5">
        <v>43782</v>
      </c>
      <c r="C81">
        <v>48478</v>
      </c>
      <c r="D81">
        <v>40.5</v>
      </c>
      <c r="E81">
        <v>6.12</v>
      </c>
      <c r="G81" s="13"/>
      <c r="H81" s="9">
        <f t="shared" si="9"/>
        <v>14.395061728395062</v>
      </c>
      <c r="I81" t="s">
        <v>32</v>
      </c>
      <c r="J81" s="11"/>
    </row>
    <row r="82" spans="2:10" x14ac:dyDescent="0.25">
      <c r="B82" s="5">
        <v>43794</v>
      </c>
      <c r="C82">
        <v>49044</v>
      </c>
      <c r="D82">
        <v>35.869999999999997</v>
      </c>
      <c r="E82">
        <v>6.12</v>
      </c>
      <c r="F82" s="11">
        <v>219.49</v>
      </c>
      <c r="G82" s="13"/>
      <c r="H82" s="9">
        <f t="shared" ref="H82:H87" si="10">(C82-C81)/D82</f>
        <v>15.779202676331197</v>
      </c>
      <c r="I82" t="s">
        <v>34</v>
      </c>
      <c r="J82" s="11"/>
    </row>
    <row r="83" spans="2:10" x14ac:dyDescent="0.25">
      <c r="B83" s="5">
        <v>43808</v>
      </c>
      <c r="C83">
        <v>49572</v>
      </c>
      <c r="D83">
        <v>34.630000000000003</v>
      </c>
      <c r="E83">
        <v>6.16</v>
      </c>
      <c r="F83" s="11">
        <v>213.35</v>
      </c>
      <c r="G83" s="13"/>
      <c r="H83" s="9">
        <f t="shared" si="10"/>
        <v>15.246895755125612</v>
      </c>
      <c r="I83" t="s">
        <v>34</v>
      </c>
      <c r="J83" s="11"/>
    </row>
    <row r="84" spans="2:10" x14ac:dyDescent="0.25">
      <c r="B84" s="5">
        <v>43822</v>
      </c>
      <c r="C84">
        <v>50168</v>
      </c>
      <c r="D84">
        <v>42.09</v>
      </c>
      <c r="E84">
        <v>6.16</v>
      </c>
      <c r="F84" s="11">
        <v>253.11</v>
      </c>
      <c r="G84" s="13"/>
      <c r="H84" s="9">
        <f t="shared" si="10"/>
        <v>14.160133048229982</v>
      </c>
      <c r="I84" t="s">
        <v>32</v>
      </c>
      <c r="J84" s="11"/>
    </row>
    <row r="85" spans="2:10" x14ac:dyDescent="0.25">
      <c r="B85" s="5">
        <v>43835</v>
      </c>
      <c r="C85">
        <v>50677</v>
      </c>
      <c r="D85">
        <v>35.799999999999997</v>
      </c>
      <c r="E85">
        <v>6.14</v>
      </c>
      <c r="F85" s="11">
        <v>219.9</v>
      </c>
      <c r="G85" s="13"/>
      <c r="H85" s="9">
        <f t="shared" si="10"/>
        <v>14.217877094972069</v>
      </c>
      <c r="I85" t="s">
        <v>32</v>
      </c>
      <c r="J85" s="11"/>
    </row>
    <row r="86" spans="2:10" x14ac:dyDescent="0.25">
      <c r="B86" s="5">
        <v>43853</v>
      </c>
      <c r="C86">
        <v>51207</v>
      </c>
      <c r="D86">
        <v>39.43</v>
      </c>
      <c r="E86">
        <v>6.14</v>
      </c>
      <c r="F86" s="11">
        <v>242.13</v>
      </c>
      <c r="G86" s="13"/>
      <c r="H86" s="9">
        <f t="shared" si="10"/>
        <v>13.441541973116916</v>
      </c>
      <c r="I86" t="s">
        <v>32</v>
      </c>
      <c r="J86" s="11"/>
    </row>
    <row r="87" spans="2:10" x14ac:dyDescent="0.25">
      <c r="B87" s="5">
        <v>43870</v>
      </c>
      <c r="C87">
        <v>51764</v>
      </c>
      <c r="D87">
        <v>38.299999999999997</v>
      </c>
      <c r="E87">
        <v>5.99</v>
      </c>
      <c r="F87" s="11">
        <v>229.75</v>
      </c>
      <c r="G87" s="13"/>
      <c r="H87" s="9">
        <f t="shared" si="10"/>
        <v>14.543080939947782</v>
      </c>
      <c r="I87" t="s">
        <v>32</v>
      </c>
      <c r="J87" s="11"/>
    </row>
    <row r="88" spans="2:10" x14ac:dyDescent="0.25">
      <c r="B88" s="5">
        <v>43885</v>
      </c>
      <c r="C88">
        <v>52289</v>
      </c>
      <c r="D88">
        <v>36.85</v>
      </c>
      <c r="E88">
        <v>5.99</v>
      </c>
      <c r="F88" s="11">
        <v>220.8</v>
      </c>
      <c r="G88" s="13"/>
      <c r="H88" s="9">
        <f>(C88-C87)/D88</f>
        <v>14.246947082767978</v>
      </c>
      <c r="I88" t="s">
        <v>32</v>
      </c>
      <c r="J88" s="11"/>
    </row>
    <row r="89" spans="2:10" x14ac:dyDescent="0.25">
      <c r="B89" s="5">
        <v>43898</v>
      </c>
      <c r="C89">
        <v>52776</v>
      </c>
      <c r="D89">
        <v>33.65</v>
      </c>
      <c r="E89">
        <v>5.92</v>
      </c>
      <c r="F89" s="11">
        <v>199.2</v>
      </c>
      <c r="G89" s="13"/>
      <c r="H89" s="9">
        <f>(C89-C88)/D89</f>
        <v>14.472511144130758</v>
      </c>
      <c r="I89" t="s">
        <v>31</v>
      </c>
      <c r="J89" s="11"/>
    </row>
    <row r="90" spans="2:10" x14ac:dyDescent="0.25">
      <c r="B90" s="5">
        <v>43907</v>
      </c>
      <c r="C90">
        <v>53405</v>
      </c>
      <c r="D90">
        <v>36.74</v>
      </c>
      <c r="E90">
        <v>5.92</v>
      </c>
      <c r="F90" s="11">
        <v>217.48</v>
      </c>
      <c r="G90" s="13">
        <f>(Table1[[#This Row],[כמות]]*0.5)</f>
        <v>18.37</v>
      </c>
      <c r="H90" s="9">
        <f>(C90-C89)/D90</f>
        <v>17.120304844855742</v>
      </c>
      <c r="J90" s="11"/>
    </row>
    <row r="91" spans="2:10" x14ac:dyDescent="0.25">
      <c r="B91" s="5">
        <v>43922</v>
      </c>
      <c r="C91">
        <v>53939</v>
      </c>
      <c r="D91">
        <v>35.4</v>
      </c>
      <c r="E91">
        <v>4.8899999999999997</v>
      </c>
      <c r="F91" s="11">
        <v>173</v>
      </c>
      <c r="G91" s="13">
        <f>(Table1[[#This Row],[כמות]]*0.5)</f>
        <v>17.7</v>
      </c>
      <c r="H91" s="9">
        <f t="shared" ref="H91:H93" si="11">(C91-C90)/D91</f>
        <v>15.084745762711865</v>
      </c>
      <c r="J91" s="11"/>
    </row>
    <row r="92" spans="2:10" x14ac:dyDescent="0.25">
      <c r="B92" s="5">
        <v>43949</v>
      </c>
      <c r="C92">
        <v>54412</v>
      </c>
      <c r="D92">
        <v>35.85</v>
      </c>
      <c r="E92">
        <v>4.8899999999999997</v>
      </c>
      <c r="F92" s="11">
        <v>175.33</v>
      </c>
      <c r="G92" s="13"/>
      <c r="H92" s="9">
        <f t="shared" si="11"/>
        <v>13.193863319386331</v>
      </c>
      <c r="J92" s="11"/>
    </row>
    <row r="93" spans="2:10" x14ac:dyDescent="0.25">
      <c r="B93" s="5">
        <v>43969</v>
      </c>
      <c r="C93">
        <v>55163</v>
      </c>
      <c r="D93">
        <v>40.840000000000003</v>
      </c>
      <c r="E93">
        <v>4.79</v>
      </c>
      <c r="F93" s="11">
        <v>195.62</v>
      </c>
      <c r="G93" s="13"/>
      <c r="H93" s="9">
        <f t="shared" si="11"/>
        <v>18.388834476003915</v>
      </c>
      <c r="J93" s="11"/>
    </row>
    <row r="94" spans="2:10" x14ac:dyDescent="0.25">
      <c r="B94" s="5">
        <v>43984</v>
      </c>
      <c r="C94">
        <v>55761</v>
      </c>
      <c r="D94">
        <v>36.26</v>
      </c>
      <c r="E94">
        <v>5.21</v>
      </c>
      <c r="F94" s="11">
        <v>188.9</v>
      </c>
      <c r="G94" s="13"/>
      <c r="H94" s="9">
        <f>(C94-C93)/D94</f>
        <v>16.492002206287921</v>
      </c>
      <c r="J94" s="11"/>
    </row>
    <row r="95" spans="2:10" x14ac:dyDescent="0.25">
      <c r="B95" s="5">
        <v>43999</v>
      </c>
      <c r="C95">
        <v>56374</v>
      </c>
      <c r="D95">
        <v>36.83</v>
      </c>
      <c r="E95">
        <v>5.21</v>
      </c>
      <c r="F95" s="11">
        <v>191.87</v>
      </c>
      <c r="G95" s="13"/>
      <c r="H95" s="9">
        <f>(C95-C94)/D95</f>
        <v>16.644040184632093</v>
      </c>
      <c r="J95" s="11"/>
    </row>
    <row r="96" spans="2:10" x14ac:dyDescent="0.25">
      <c r="B96" s="5">
        <v>44018</v>
      </c>
      <c r="C96">
        <v>56984</v>
      </c>
      <c r="D96">
        <v>42.62</v>
      </c>
      <c r="E96">
        <v>5.44</v>
      </c>
      <c r="F96" s="11">
        <v>231.84</v>
      </c>
      <c r="G96" s="13"/>
      <c r="H96" s="9">
        <f>(C96-C95)/D96</f>
        <v>14.312529328953543</v>
      </c>
      <c r="I96" t="s">
        <v>35</v>
      </c>
      <c r="J96" s="11"/>
    </row>
    <row r="97" spans="2:10" x14ac:dyDescent="0.25">
      <c r="B97" s="5">
        <v>44029</v>
      </c>
      <c r="C97">
        <v>57659</v>
      </c>
      <c r="D97">
        <v>40.24</v>
      </c>
      <c r="E97">
        <v>5.44</v>
      </c>
      <c r="F97" s="11">
        <v>218.93</v>
      </c>
      <c r="G97" s="13"/>
      <c r="H97" s="9">
        <f>(C97-C96)/D97</f>
        <v>16.774353876739561</v>
      </c>
      <c r="J97" s="11"/>
    </row>
    <row r="98" spans="2:10" x14ac:dyDescent="0.25">
      <c r="B98" s="5">
        <v>44047</v>
      </c>
      <c r="C98">
        <v>58230</v>
      </c>
      <c r="D98">
        <v>37.89</v>
      </c>
      <c r="E98">
        <v>5.45</v>
      </c>
      <c r="F98" s="11">
        <v>206.5</v>
      </c>
      <c r="G98" s="13"/>
      <c r="H98" s="9">
        <f>(C98-C97)/D98</f>
        <v>15.069939297967801</v>
      </c>
      <c r="J98" s="11"/>
    </row>
    <row r="99" spans="2:10" x14ac:dyDescent="0.25">
      <c r="B99" s="5">
        <v>44066</v>
      </c>
      <c r="C99">
        <v>58822</v>
      </c>
      <c r="D99">
        <v>38.89</v>
      </c>
      <c r="E99">
        <v>5.45</v>
      </c>
      <c r="F99" s="11">
        <v>211.96</v>
      </c>
      <c r="G99" s="13"/>
      <c r="H99" s="9">
        <f>(C99-C98)/D99</f>
        <v>15.2224222165081</v>
      </c>
      <c r="J99" s="11"/>
    </row>
    <row r="100" spans="2:10" x14ac:dyDescent="0.25">
      <c r="B100" t="s">
        <v>16</v>
      </c>
      <c r="F100" s="11">
        <f>SUBTOTAL(109,Table1[מחיר כולל])</f>
        <v>22148.300000000007</v>
      </c>
      <c r="G100"/>
      <c r="H100" s="9">
        <f>SUBTOTAL(101,Table1[ק"מ לליטר (מחושב)])</f>
        <v>14.384054003053485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2020-08-25T10:17:31Z</dcterms:modified>
</cp:coreProperties>
</file>