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GitHub\dados-steam\queries\"/>
    </mc:Choice>
  </mc:AlternateContent>
  <xr:revisionPtr revIDLastSave="0" documentId="13_ncr:1_{C5FCF035-654E-4D9F-8B85-07A64DD0EE46}" xr6:coauthVersionLast="47" xr6:coauthVersionMax="47" xr10:uidLastSave="{00000000-0000-0000-0000-000000000000}"/>
  <bookViews>
    <workbookView xWindow="-120" yWindow="-120" windowWidth="20730" windowHeight="11160" activeTab="1" xr2:uid="{88A3DEBF-606F-4FC7-830D-6532765D6C5F}"/>
  </bookViews>
  <sheets>
    <sheet name="generos mais rentaveis" sheetId="2" r:id="rId1"/>
    <sheet name="MMO" sheetId="1" r:id="rId2"/>
  </sheets>
  <definedNames>
    <definedName name="_xlnm._FilterDatabase" localSheetId="1" hidden="1">MMO!$A$1:$H$11</definedName>
    <definedName name="DadosExternos_1" localSheetId="0" hidden="1">'generos mais rentaveis'!$A$1:$I$11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H3" i="1"/>
  <c r="G3" i="1"/>
  <c r="E3" i="1"/>
  <c r="C3" i="1"/>
  <c r="H2" i="1"/>
  <c r="G2" i="1"/>
  <c r="E2" i="1"/>
  <c r="C2" i="1"/>
  <c r="E2" i="2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C2" i="2"/>
  <c r="C3" i="2"/>
  <c r="C4" i="2"/>
  <c r="C5" i="2"/>
  <c r="C6" i="2"/>
  <c r="C7" i="2"/>
  <c r="C8" i="2"/>
  <c r="C9" i="2"/>
  <c r="C10" i="2"/>
  <c r="C11" i="2"/>
  <c r="I4" i="2"/>
  <c r="H4" i="2" s="1"/>
  <c r="I5" i="2"/>
  <c r="H5" i="2" s="1"/>
  <c r="I6" i="2"/>
  <c r="H6" i="2" s="1"/>
  <c r="I7" i="2"/>
  <c r="H7" i="2" s="1"/>
  <c r="I8" i="2"/>
  <c r="H8" i="2" s="1"/>
  <c r="I9" i="2"/>
  <c r="H9" i="2" s="1"/>
  <c r="I10" i="2"/>
  <c r="H10" i="2" s="1"/>
  <c r="I11" i="2"/>
  <c r="H11" i="2" s="1"/>
  <c r="I2" i="2"/>
  <c r="H2" i="2" s="1"/>
  <c r="I3" i="2"/>
  <c r="H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55E940-F3E3-4726-BCB7-FC29C42E8DBA}" keepAlive="1" name="Consulta - generos mais rentaveis" description="Conexão com a consulta 'generos mais rentaveis' na pasta de trabalho." type="5" refreshedVersion="7" background="1" saveData="1">
    <dbPr connection="Provider=Microsoft.Mashup.OleDb.1;Data Source=$Workbook$;Location=&quot;generos mais rentaveis&quot;;Extended Properties=&quot;&quot;" command="SELECT * FROM [generos mais rentaveis]"/>
  </connection>
</connections>
</file>

<file path=xl/sharedStrings.xml><?xml version="1.0" encoding="utf-8"?>
<sst xmlns="http://schemas.openxmlformats.org/spreadsheetml/2006/main" count="37" uniqueCount="21">
  <si>
    <t>genres</t>
  </si>
  <si>
    <t>vendas_pessimista</t>
  </si>
  <si>
    <t>vendas_otimista</t>
  </si>
  <si>
    <t>Sexual Content;Nudity;Violent;Gore;Action;Adventure</t>
  </si>
  <si>
    <t>Violent;Gore;Action;Simulation;Strategy</t>
  </si>
  <si>
    <t>Action;Adventure;Indie;Massively Multiplayer;RPG</t>
  </si>
  <si>
    <t>Action;Adventure;Massively Multiplayer</t>
  </si>
  <si>
    <t>Action;Adventure;Massively Multiplayer;RPG;Simulation;Strategy</t>
  </si>
  <si>
    <t>Action;Massively Multiplayer;Simulation</t>
  </si>
  <si>
    <t>Action;Adventure;Massively Multiplayer;RPG;Early Access</t>
  </si>
  <si>
    <t>Sexual Content;Nudity;Violent;Gore;Action;Adventure;Indie</t>
  </si>
  <si>
    <t>Sexual Content;Nudity;Violent;Gore;RPG</t>
  </si>
  <si>
    <t>Massively Multiplayer;RPG</t>
  </si>
  <si>
    <t>vendas pessimista (em mi)</t>
  </si>
  <si>
    <t>vendas otimista (em mi)</t>
  </si>
  <si>
    <t>Jogos</t>
  </si>
  <si>
    <t>Rentabilidade média/jogo2</t>
  </si>
  <si>
    <t>Rentabilidade média/jogo (em mi)</t>
  </si>
  <si>
    <t>Rentabilidade média (otimista) em mi</t>
  </si>
  <si>
    <t>Single player</t>
  </si>
  <si>
    <t>Massively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</si>
</sst>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0" fillId="3" borderId="1" xfId="0" applyNumberFormat="1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</cellXfs>
  <cellStyles count="1">
    <cellStyle name="Normal" xfId="0" builtinId="0"/>
  </cellStyles>
  <dxfs count="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6074720-F203-48FD-A0A2-564F51971FEB}" autoFormatId="16" applyNumberFormats="0" applyBorderFormats="0" applyFontFormats="0" applyPatternFormats="0" applyAlignmentFormats="0" applyWidthHeightFormats="0">
  <queryTableRefresh nextId="10">
    <queryTableFields count="9">
      <queryTableField id="1" name="genres" tableColumnId="1"/>
      <queryTableField id="2" name="vendas_pessimista" tableColumnId="2"/>
      <queryTableField id="6" dataBound="0" tableColumnId="6"/>
      <queryTableField id="3" name="vendas_otimista" tableColumnId="3"/>
      <queryTableField id="7" dataBound="0" tableColumnId="7"/>
      <queryTableField id="4" name="numero_jogos" tableColumnId="4"/>
      <queryTableField id="9" dataBound="0" tableColumnId="9"/>
      <queryTableField id="8" dataBound="0" tableColumnId="8"/>
      <queryTableField id="5" name="rentabilidade_medi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AF171-E1CC-4C66-BF90-27C9EF6AA434}" name="generos_mais_rentaveis" displayName="generos_mais_rentaveis" ref="A1:I11" tableType="queryTable" totalsRowShown="0">
  <autoFilter ref="A1:I11" xr:uid="{A95AF171-E1CC-4C66-BF90-27C9EF6AA434}"/>
  <sortState xmlns:xlrd2="http://schemas.microsoft.com/office/spreadsheetml/2017/richdata2" ref="A2:I11">
    <sortCondition descending="1" ref="B2:B11"/>
  </sortState>
  <tableColumns count="9">
    <tableColumn id="1" xr3:uid="{D1F461AC-C852-46FC-8BA8-46B75869CE7C}" uniqueName="1" name="genres" queryTableFieldId="1" dataDxfId="7"/>
    <tableColumn id="2" xr3:uid="{E64BCFC3-BEC2-4A70-B2F4-149F1C01E5B0}" uniqueName="2" name="vendas_pessimista" queryTableFieldId="2" dataDxfId="6"/>
    <tableColumn id="6" xr3:uid="{A7452508-E6A1-4104-9A85-BDFDEEF3A9E5}" uniqueName="6" name="vendas pessimista (em mi)" queryTableFieldId="6" dataDxfId="5">
      <calculatedColumnFormula>generos_mais_rentaveis[[#This Row],[vendas_pessimista]]/1000000</calculatedColumnFormula>
    </tableColumn>
    <tableColumn id="3" xr3:uid="{4686A30F-7720-43B6-8B9E-1C2F0B066DE3}" uniqueName="3" name="vendas_otimista" queryTableFieldId="3" dataDxfId="4"/>
    <tableColumn id="7" xr3:uid="{E45A34C5-68DC-45FC-AD67-469331BC090C}" uniqueName="7" name="vendas otimista (em mi)" queryTableFieldId="7" dataDxfId="3">
      <calculatedColumnFormula>generos_mais_rentaveis[[#This Row],[vendas_otimista]]/1000000</calculatedColumnFormula>
    </tableColumn>
    <tableColumn id="4" xr3:uid="{C411BBEB-3974-4439-9EDA-7D7559E42287}" uniqueName="4" name="Jogos" queryTableFieldId="4"/>
    <tableColumn id="9" xr3:uid="{BD562DB3-7B86-41B7-AD98-C3A88DF3DE04}" uniqueName="9" name="Rentabilidade média (otimista) em mi" queryTableFieldId="9" dataDxfId="2">
      <calculatedColumnFormula>generos_mais_rentaveis[[#This Row],[vendas otimista (em mi)]]/generos_mais_rentaveis[[#This Row],[Jogos]]</calculatedColumnFormula>
    </tableColumn>
    <tableColumn id="8" xr3:uid="{796EB89B-96CF-457D-A084-7E151FC5E600}" uniqueName="8" name="Rentabilidade média/jogo (em mi)" queryTableFieldId="8" dataDxfId="1">
      <calculatedColumnFormula>generos_mais_rentaveis[[#This Row],[Rentabilidade média/jogo2]]/1000000</calculatedColumnFormula>
    </tableColumn>
    <tableColumn id="5" xr3:uid="{7F720070-6199-436B-B978-72260D4A7AFA}" uniqueName="5" name="Rentabilidade média/jogo2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9BE5-442E-4515-ABFA-458E2CAFE661}">
  <dimension ref="A1:I11"/>
  <sheetViews>
    <sheetView workbookViewId="0">
      <selection sqref="A1:H11"/>
    </sheetView>
  </sheetViews>
  <sheetFormatPr defaultRowHeight="15" x14ac:dyDescent="0.25"/>
  <cols>
    <col min="1" max="1" width="76" bestFit="1" customWidth="1"/>
    <col min="2" max="2" width="25" style="2" hidden="1" customWidth="1"/>
    <col min="3" max="3" width="25" style="2" customWidth="1"/>
    <col min="4" max="4" width="26.140625" style="2" hidden="1" customWidth="1"/>
    <col min="5" max="5" width="26.140625" style="2" customWidth="1"/>
    <col min="6" max="6" width="16.140625" bestFit="1" customWidth="1"/>
    <col min="7" max="8" width="16.140625" customWidth="1"/>
    <col min="9" max="9" width="26.140625" style="2" hidden="1" customWidth="1"/>
  </cols>
  <sheetData>
    <row r="1" spans="1:9" x14ac:dyDescent="0.25">
      <c r="A1" t="s">
        <v>0</v>
      </c>
      <c r="B1" s="2" t="s">
        <v>1</v>
      </c>
      <c r="C1" s="2" t="s">
        <v>13</v>
      </c>
      <c r="D1" s="2" t="s">
        <v>2</v>
      </c>
      <c r="E1" s="2" t="s">
        <v>14</v>
      </c>
      <c r="F1" t="s">
        <v>15</v>
      </c>
      <c r="G1" t="s">
        <v>18</v>
      </c>
      <c r="H1" s="2" t="s">
        <v>17</v>
      </c>
      <c r="I1" s="2" t="s">
        <v>16</v>
      </c>
    </row>
    <row r="2" spans="1:9" x14ac:dyDescent="0.25">
      <c r="A2" s="1" t="s">
        <v>6</v>
      </c>
      <c r="B2" s="2">
        <v>1417919000</v>
      </c>
      <c r="C2" s="2">
        <f>generos_mais_rentaveis[[#This Row],[vendas_pessimista]]/1000000</f>
        <v>1417.9190000000001</v>
      </c>
      <c r="D2" s="2">
        <v>2870311600</v>
      </c>
      <c r="E2" s="2">
        <f>generos_mais_rentaveis[[#This Row],[vendas_otimista]]/1000000</f>
        <v>2870.3116</v>
      </c>
      <c r="F2">
        <v>6</v>
      </c>
      <c r="G2" s="2">
        <f>generos_mais_rentaveis[[#This Row],[vendas otimista (em mi)]]/generos_mais_rentaveis[[#This Row],[Jogos]]</f>
        <v>478.38526666666667</v>
      </c>
      <c r="H2" s="2">
        <f>generos_mais_rentaveis[[#This Row],[Rentabilidade média/jogo2]]/1000000</f>
        <v>236.31983333333335</v>
      </c>
      <c r="I2" s="2">
        <f>generos_mais_rentaveis[[#This Row],[vendas_pessimista]]/generos_mais_rentaveis[[#This Row],[Jogos]]</f>
        <v>236319833.33333334</v>
      </c>
    </row>
    <row r="3" spans="1:9" x14ac:dyDescent="0.25">
      <c r="A3" s="1" t="s">
        <v>5</v>
      </c>
      <c r="B3" s="2">
        <v>372426100</v>
      </c>
      <c r="C3" s="2">
        <f>generos_mais_rentaveis[[#This Row],[vendas_pessimista]]/1000000</f>
        <v>372.42610000000002</v>
      </c>
      <c r="D3" s="2">
        <v>745667000</v>
      </c>
      <c r="E3" s="2">
        <f>generos_mais_rentaveis[[#This Row],[vendas_otimista]]/1000000</f>
        <v>745.66700000000003</v>
      </c>
      <c r="F3">
        <v>12</v>
      </c>
      <c r="G3" s="2">
        <f>generos_mais_rentaveis[[#This Row],[vendas otimista (em mi)]]/generos_mais_rentaveis[[#This Row],[Jogos]]</f>
        <v>62.138916666666667</v>
      </c>
      <c r="H3" s="2">
        <f>generos_mais_rentaveis[[#This Row],[Rentabilidade média/jogo2]]/1000000</f>
        <v>31.035508333333333</v>
      </c>
      <c r="I3" s="2">
        <f>generos_mais_rentaveis[[#This Row],[vendas_pessimista]]/generos_mais_rentaveis[[#This Row],[Jogos]]</f>
        <v>31035508.333333332</v>
      </c>
    </row>
    <row r="4" spans="1:9" x14ac:dyDescent="0.25">
      <c r="A4" s="1" t="s">
        <v>7</v>
      </c>
      <c r="B4" s="2">
        <v>44975000</v>
      </c>
      <c r="C4" s="2">
        <f>generos_mais_rentaveis[[#This Row],[vendas_pessimista]]/1000000</f>
        <v>44.975000000000001</v>
      </c>
      <c r="D4" s="2">
        <v>89950000</v>
      </c>
      <c r="E4" s="2">
        <f>generos_mais_rentaveis[[#This Row],[vendas_otimista]]/1000000</f>
        <v>89.95</v>
      </c>
      <c r="F4">
        <v>3</v>
      </c>
      <c r="G4" s="2">
        <f>generos_mais_rentaveis[[#This Row],[vendas otimista (em mi)]]/generos_mais_rentaveis[[#This Row],[Jogos]]</f>
        <v>29.983333333333334</v>
      </c>
      <c r="H4" s="2">
        <f>generos_mais_rentaveis[[#This Row],[Rentabilidade média/jogo2]]/1000000</f>
        <v>14.991666666666665</v>
      </c>
      <c r="I4" s="2">
        <f>generos_mais_rentaveis[[#This Row],[vendas_pessimista]]/generos_mais_rentaveis[[#This Row],[Jogos]]</f>
        <v>14991666.666666666</v>
      </c>
    </row>
    <row r="5" spans="1:9" x14ac:dyDescent="0.25">
      <c r="A5" s="1" t="s">
        <v>3</v>
      </c>
      <c r="B5" s="2">
        <v>34990000</v>
      </c>
      <c r="C5" s="2">
        <f>generos_mais_rentaveis[[#This Row],[vendas_pessimista]]/1000000</f>
        <v>34.99</v>
      </c>
      <c r="D5" s="2">
        <v>69980000</v>
      </c>
      <c r="E5" s="2">
        <f>generos_mais_rentaveis[[#This Row],[vendas_otimista]]/1000000</f>
        <v>69.98</v>
      </c>
      <c r="F5">
        <v>1</v>
      </c>
      <c r="G5" s="2">
        <f>generos_mais_rentaveis[[#This Row],[vendas otimista (em mi)]]/generos_mais_rentaveis[[#This Row],[Jogos]]</f>
        <v>69.98</v>
      </c>
      <c r="H5" s="2">
        <f>generos_mais_rentaveis[[#This Row],[Rentabilidade média/jogo2]]/1000000</f>
        <v>34.99</v>
      </c>
      <c r="I5" s="2">
        <f>generos_mais_rentaveis[[#This Row],[vendas_pessimista]]/generos_mais_rentaveis[[#This Row],[Jogos]]</f>
        <v>34990000</v>
      </c>
    </row>
    <row r="6" spans="1:9" x14ac:dyDescent="0.25">
      <c r="A6" s="1" t="s">
        <v>8</v>
      </c>
      <c r="B6" s="2">
        <v>29980000</v>
      </c>
      <c r="C6" s="2">
        <f>generos_mais_rentaveis[[#This Row],[vendas_pessimista]]/1000000</f>
        <v>29.98</v>
      </c>
      <c r="D6" s="2">
        <v>75833200</v>
      </c>
      <c r="E6" s="2">
        <f>generos_mais_rentaveis[[#This Row],[vendas_otimista]]/1000000</f>
        <v>75.833200000000005</v>
      </c>
      <c r="F6">
        <v>5</v>
      </c>
      <c r="G6" s="2">
        <f>generos_mais_rentaveis[[#This Row],[vendas otimista (em mi)]]/generos_mais_rentaveis[[#This Row],[Jogos]]</f>
        <v>15.166640000000001</v>
      </c>
      <c r="H6" s="2">
        <f>generos_mais_rentaveis[[#This Row],[Rentabilidade média/jogo2]]/1000000</f>
        <v>5.9960000000000004</v>
      </c>
      <c r="I6" s="2">
        <f>generos_mais_rentaveis[[#This Row],[vendas_pessimista]]/generos_mais_rentaveis[[#This Row],[Jogos]]</f>
        <v>5996000</v>
      </c>
    </row>
    <row r="7" spans="1:9" x14ac:dyDescent="0.25">
      <c r="A7" s="1" t="s">
        <v>12</v>
      </c>
      <c r="B7" s="2">
        <v>24980000</v>
      </c>
      <c r="C7" s="2">
        <f>generos_mais_rentaveis[[#This Row],[vendas_pessimista]]/1000000</f>
        <v>24.98</v>
      </c>
      <c r="D7" s="2">
        <v>49960000</v>
      </c>
      <c r="E7" s="2">
        <f>generos_mais_rentaveis[[#This Row],[vendas_otimista]]/1000000</f>
        <v>49.96</v>
      </c>
      <c r="F7">
        <v>2</v>
      </c>
      <c r="G7" s="2">
        <f>generos_mais_rentaveis[[#This Row],[vendas otimista (em mi)]]/generos_mais_rentaveis[[#This Row],[Jogos]]</f>
        <v>24.98</v>
      </c>
      <c r="H7" s="2">
        <f>generos_mais_rentaveis[[#This Row],[Rentabilidade média/jogo2]]/1000000</f>
        <v>12.49</v>
      </c>
      <c r="I7" s="2">
        <f>generos_mais_rentaveis[[#This Row],[vendas_pessimista]]/generos_mais_rentaveis[[#This Row],[Jogos]]</f>
        <v>12490000</v>
      </c>
    </row>
    <row r="8" spans="1:9" x14ac:dyDescent="0.25">
      <c r="A8" s="1" t="s">
        <v>9</v>
      </c>
      <c r="B8" s="2">
        <v>24914500</v>
      </c>
      <c r="C8" s="2">
        <f>generos_mais_rentaveis[[#This Row],[vendas_pessimista]]/1000000</f>
        <v>24.9145</v>
      </c>
      <c r="D8" s="2">
        <v>50136600</v>
      </c>
      <c r="E8" s="2">
        <f>generos_mais_rentaveis[[#This Row],[vendas_otimista]]/1000000</f>
        <v>50.136600000000001</v>
      </c>
      <c r="F8">
        <v>4</v>
      </c>
      <c r="G8" s="2">
        <f>generos_mais_rentaveis[[#This Row],[vendas otimista (em mi)]]/generos_mais_rentaveis[[#This Row],[Jogos]]</f>
        <v>12.53415</v>
      </c>
      <c r="H8" s="2">
        <f>generos_mais_rentaveis[[#This Row],[Rentabilidade média/jogo2]]/1000000</f>
        <v>6.2286250000000001</v>
      </c>
      <c r="I8" s="2">
        <f>generos_mais_rentaveis[[#This Row],[vendas_pessimista]]/generos_mais_rentaveis[[#This Row],[Jogos]]</f>
        <v>6228625</v>
      </c>
    </row>
    <row r="9" spans="1:9" x14ac:dyDescent="0.25">
      <c r="A9" s="1" t="s">
        <v>4</v>
      </c>
      <c r="B9" s="2">
        <v>14995000</v>
      </c>
      <c r="C9" s="2">
        <f>generos_mais_rentaveis[[#This Row],[vendas_pessimista]]/1000000</f>
        <v>14.994999999999999</v>
      </c>
      <c r="D9" s="2">
        <v>29990000</v>
      </c>
      <c r="E9" s="2">
        <f>generos_mais_rentaveis[[#This Row],[vendas_otimista]]/1000000</f>
        <v>29.99</v>
      </c>
      <c r="F9">
        <v>1</v>
      </c>
      <c r="G9" s="2">
        <f>generos_mais_rentaveis[[#This Row],[vendas otimista (em mi)]]/generos_mais_rentaveis[[#This Row],[Jogos]]</f>
        <v>29.99</v>
      </c>
      <c r="H9" s="2">
        <f>generos_mais_rentaveis[[#This Row],[Rentabilidade média/jogo2]]/1000000</f>
        <v>14.994999999999999</v>
      </c>
      <c r="I9" s="2">
        <f>generos_mais_rentaveis[[#This Row],[vendas_pessimista]]/generos_mais_rentaveis[[#This Row],[Jogos]]</f>
        <v>14995000</v>
      </c>
    </row>
    <row r="10" spans="1:9" x14ac:dyDescent="0.25">
      <c r="A10" s="1" t="s">
        <v>10</v>
      </c>
      <c r="B10" s="2">
        <v>11895000</v>
      </c>
      <c r="C10" s="2">
        <f>generos_mais_rentaveis[[#This Row],[vendas_pessimista]]/1000000</f>
        <v>11.895</v>
      </c>
      <c r="D10" s="2">
        <v>23792600</v>
      </c>
      <c r="E10" s="2">
        <f>generos_mais_rentaveis[[#This Row],[vendas_otimista]]/1000000</f>
        <v>23.7926</v>
      </c>
      <c r="F10">
        <v>2</v>
      </c>
      <c r="G10" s="2">
        <f>generos_mais_rentaveis[[#This Row],[vendas otimista (em mi)]]/generos_mais_rentaveis[[#This Row],[Jogos]]</f>
        <v>11.8963</v>
      </c>
      <c r="H10" s="2">
        <f>generos_mais_rentaveis[[#This Row],[Rentabilidade média/jogo2]]/1000000</f>
        <v>5.9474999999999998</v>
      </c>
      <c r="I10" s="2">
        <f>generos_mais_rentaveis[[#This Row],[vendas_pessimista]]/generos_mais_rentaveis[[#This Row],[Jogos]]</f>
        <v>5947500</v>
      </c>
    </row>
    <row r="11" spans="1:9" x14ac:dyDescent="0.25">
      <c r="A11" s="1" t="s">
        <v>11</v>
      </c>
      <c r="B11" s="2">
        <v>9998000</v>
      </c>
      <c r="C11" s="2">
        <f>generos_mais_rentaveis[[#This Row],[vendas_pessimista]]/1000000</f>
        <v>9.9979999999999993</v>
      </c>
      <c r="D11" s="2">
        <v>25028800</v>
      </c>
      <c r="E11" s="2">
        <f>generos_mais_rentaveis[[#This Row],[vendas_otimista]]/1000000</f>
        <v>25.0288</v>
      </c>
      <c r="F11">
        <v>2</v>
      </c>
      <c r="G11" s="2">
        <f>generos_mais_rentaveis[[#This Row],[vendas otimista (em mi)]]/generos_mais_rentaveis[[#This Row],[Jogos]]</f>
        <v>12.5144</v>
      </c>
      <c r="H11" s="2">
        <f>generos_mais_rentaveis[[#This Row],[Rentabilidade média/jogo2]]/1000000</f>
        <v>4.9989999999999997</v>
      </c>
      <c r="I11" s="2">
        <f>generos_mais_rentaveis[[#This Row],[vendas_pessimista]]/generos_mais_rentaveis[[#This Row],[Jogos]]</f>
        <v>4999000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EA09-76F6-44B5-9218-CC0E2CFF0A83}">
  <dimension ref="A1:H11"/>
  <sheetViews>
    <sheetView tabSelected="1" workbookViewId="0">
      <selection activeCell="A14" sqref="A14"/>
    </sheetView>
  </sheetViews>
  <sheetFormatPr defaultRowHeight="15" x14ac:dyDescent="0.25"/>
  <cols>
    <col min="1" max="1" width="60.5703125" bestFit="1" customWidth="1"/>
    <col min="2" max="2" width="19.140625" bestFit="1" customWidth="1"/>
    <col min="3" max="3" width="26.28515625" bestFit="1" customWidth="1"/>
    <col min="4" max="4" width="17.7109375" bestFit="1" customWidth="1"/>
    <col min="5" max="5" width="24" bestFit="1" customWidth="1"/>
  </cols>
  <sheetData>
    <row r="1" spans="1:8" x14ac:dyDescent="0.25">
      <c r="A1" s="3" t="s">
        <v>0</v>
      </c>
      <c r="B1" s="7" t="s">
        <v>1</v>
      </c>
      <c r="C1" s="7" t="s">
        <v>13</v>
      </c>
      <c r="D1" s="7" t="s">
        <v>2</v>
      </c>
      <c r="E1" s="7" t="s">
        <v>14</v>
      </c>
      <c r="F1" s="4" t="s">
        <v>15</v>
      </c>
      <c r="G1" s="4" t="s">
        <v>18</v>
      </c>
      <c r="H1" s="8" t="s">
        <v>17</v>
      </c>
    </row>
    <row r="2" spans="1:8" x14ac:dyDescent="0.25">
      <c r="A2" s="9" t="s">
        <v>20</v>
      </c>
      <c r="B2" s="10">
        <v>1417919000</v>
      </c>
      <c r="C2" s="10">
        <f>generos_mais_rentaveis[[#This Row],[vendas_pessimista]]/1000000</f>
        <v>1417.9190000000001</v>
      </c>
      <c r="D2" s="10">
        <v>2870311600</v>
      </c>
      <c r="E2" s="10">
        <f>generos_mais_rentaveis[[#This Row],[vendas_otimista]]/1000000</f>
        <v>2870.3116</v>
      </c>
      <c r="F2" s="5">
        <v>6</v>
      </c>
      <c r="G2" s="10">
        <f>generos_mais_rentaveis[[#This Row],[vendas otimista (em mi)]]/generos_mais_rentaveis[[#This Row],[Jogos]]</f>
        <v>478.38526666666667</v>
      </c>
      <c r="H2" s="11">
        <f>generos_mais_rentaveis[[#This Row],[Rentabilidade média/jogo2]]/1000000</f>
        <v>236.31983333333335</v>
      </c>
    </row>
    <row r="3" spans="1:8" x14ac:dyDescent="0.25">
      <c r="A3" s="12" t="s">
        <v>20</v>
      </c>
      <c r="B3" s="13">
        <v>372426100</v>
      </c>
      <c r="C3" s="13">
        <f>generos_mais_rentaveis[[#This Row],[vendas_pessimista]]/1000000</f>
        <v>372.42610000000002</v>
      </c>
      <c r="D3" s="13">
        <v>745667000</v>
      </c>
      <c r="E3" s="13">
        <f>generos_mais_rentaveis[[#This Row],[vendas_otimista]]/1000000</f>
        <v>745.66700000000003</v>
      </c>
      <c r="F3" s="6">
        <v>12</v>
      </c>
      <c r="G3" s="13">
        <f>generos_mais_rentaveis[[#This Row],[vendas otimista (em mi)]]/generos_mais_rentaveis[[#This Row],[Jogos]]</f>
        <v>62.138916666666667</v>
      </c>
      <c r="H3" s="14">
        <f>generos_mais_rentaveis[[#This Row],[Rentabilidade média/jogo2]]/1000000</f>
        <v>31.035508333333333</v>
      </c>
    </row>
    <row r="4" spans="1:8" x14ac:dyDescent="0.25">
      <c r="A4" s="9" t="s">
        <v>20</v>
      </c>
      <c r="B4" s="10">
        <v>44975000</v>
      </c>
      <c r="C4" s="10">
        <f>generos_mais_rentaveis[[#This Row],[vendas_pessimista]]/1000000</f>
        <v>44.975000000000001</v>
      </c>
      <c r="D4" s="10">
        <v>89950000</v>
      </c>
      <c r="E4" s="10">
        <f>generos_mais_rentaveis[[#This Row],[vendas_otimista]]/1000000</f>
        <v>89.95</v>
      </c>
      <c r="F4" s="5">
        <v>3</v>
      </c>
      <c r="G4" s="10">
        <f>generos_mais_rentaveis[[#This Row],[vendas otimista (em mi)]]/generos_mais_rentaveis[[#This Row],[Jogos]]</f>
        <v>29.983333333333334</v>
      </c>
      <c r="H4" s="10">
        <f>generos_mais_rentaveis[[#This Row],[Rentabilidade média/jogo2]]/1000000</f>
        <v>14.991666666666665</v>
      </c>
    </row>
    <row r="5" spans="1:8" x14ac:dyDescent="0.25">
      <c r="A5" s="12" t="s">
        <v>19</v>
      </c>
      <c r="B5" s="13">
        <v>34990000</v>
      </c>
      <c r="C5" s="13">
        <f>generos_mais_rentaveis[[#This Row],[vendas_pessimista]]/1000000</f>
        <v>34.99</v>
      </c>
      <c r="D5" s="13">
        <v>69980000</v>
      </c>
      <c r="E5" s="13">
        <f>generos_mais_rentaveis[[#This Row],[vendas_otimista]]/1000000</f>
        <v>69.98</v>
      </c>
      <c r="F5" s="6">
        <v>1</v>
      </c>
      <c r="G5" s="13">
        <f>generos_mais_rentaveis[[#This Row],[vendas otimista (em mi)]]/generos_mais_rentaveis[[#This Row],[Jogos]]</f>
        <v>69.98</v>
      </c>
      <c r="H5" s="13">
        <f>generos_mais_rentaveis[[#This Row],[Rentabilidade média/jogo2]]/1000000</f>
        <v>34.99</v>
      </c>
    </row>
    <row r="6" spans="1:8" x14ac:dyDescent="0.25">
      <c r="A6" s="9" t="s">
        <v>20</v>
      </c>
      <c r="B6" s="10">
        <v>29980000</v>
      </c>
      <c r="C6" s="10">
        <f>generos_mais_rentaveis[[#This Row],[vendas_pessimista]]/1000000</f>
        <v>29.98</v>
      </c>
      <c r="D6" s="10">
        <v>75833200</v>
      </c>
      <c r="E6" s="10">
        <f>generos_mais_rentaveis[[#This Row],[vendas_otimista]]/1000000</f>
        <v>75.833200000000005</v>
      </c>
      <c r="F6" s="5">
        <v>5</v>
      </c>
      <c r="G6" s="10">
        <f>generos_mais_rentaveis[[#This Row],[vendas otimista (em mi)]]/generos_mais_rentaveis[[#This Row],[Jogos]]</f>
        <v>15.166640000000001</v>
      </c>
      <c r="H6" s="10">
        <f>generos_mais_rentaveis[[#This Row],[Rentabilidade média/jogo2]]/1000000</f>
        <v>5.9960000000000004</v>
      </c>
    </row>
    <row r="7" spans="1:8" x14ac:dyDescent="0.25">
      <c r="A7" s="12" t="s">
        <v>20</v>
      </c>
      <c r="B7" s="13">
        <v>24980000</v>
      </c>
      <c r="C7" s="13">
        <f>generos_mais_rentaveis[[#This Row],[vendas_pessimista]]/1000000</f>
        <v>24.98</v>
      </c>
      <c r="D7" s="13">
        <v>49960000</v>
      </c>
      <c r="E7" s="13">
        <f>generos_mais_rentaveis[[#This Row],[vendas_otimista]]/1000000</f>
        <v>49.96</v>
      </c>
      <c r="F7" s="6">
        <v>2</v>
      </c>
      <c r="G7" s="13">
        <f>generos_mais_rentaveis[[#This Row],[vendas otimista (em mi)]]/generos_mais_rentaveis[[#This Row],[Jogos]]</f>
        <v>24.98</v>
      </c>
      <c r="H7" s="13">
        <f>generos_mais_rentaveis[[#This Row],[Rentabilidade média/jogo2]]/1000000</f>
        <v>12.49</v>
      </c>
    </row>
    <row r="8" spans="1:8" x14ac:dyDescent="0.25">
      <c r="A8" s="9" t="s">
        <v>20</v>
      </c>
      <c r="B8" s="10">
        <v>24914500</v>
      </c>
      <c r="C8" s="10">
        <f>generos_mais_rentaveis[[#This Row],[vendas_pessimista]]/1000000</f>
        <v>24.9145</v>
      </c>
      <c r="D8" s="10">
        <v>50136600</v>
      </c>
      <c r="E8" s="10">
        <f>generos_mais_rentaveis[[#This Row],[vendas_otimista]]/1000000</f>
        <v>50.136600000000001</v>
      </c>
      <c r="F8" s="5">
        <v>4</v>
      </c>
      <c r="G8" s="10">
        <f>generos_mais_rentaveis[[#This Row],[vendas otimista (em mi)]]/generos_mais_rentaveis[[#This Row],[Jogos]]</f>
        <v>12.53415</v>
      </c>
      <c r="H8" s="10">
        <f>generos_mais_rentaveis[[#This Row],[Rentabilidade média/jogo2]]/1000000</f>
        <v>6.2286250000000001</v>
      </c>
    </row>
    <row r="9" spans="1:8" x14ac:dyDescent="0.25">
      <c r="A9" s="12" t="s">
        <v>19</v>
      </c>
      <c r="B9" s="13">
        <v>14995000</v>
      </c>
      <c r="C9" s="13">
        <f>generos_mais_rentaveis[[#This Row],[vendas_pessimista]]/1000000</f>
        <v>14.994999999999999</v>
      </c>
      <c r="D9" s="13">
        <v>29990000</v>
      </c>
      <c r="E9" s="13">
        <f>generos_mais_rentaveis[[#This Row],[vendas_otimista]]/1000000</f>
        <v>29.99</v>
      </c>
      <c r="F9" s="6">
        <v>1</v>
      </c>
      <c r="G9" s="13">
        <f>generos_mais_rentaveis[[#This Row],[vendas otimista (em mi)]]/generos_mais_rentaveis[[#This Row],[Jogos]]</f>
        <v>29.99</v>
      </c>
      <c r="H9" s="13">
        <f>generos_mais_rentaveis[[#This Row],[Rentabilidade média/jogo2]]/1000000</f>
        <v>14.994999999999999</v>
      </c>
    </row>
    <row r="10" spans="1:8" x14ac:dyDescent="0.25">
      <c r="A10" s="12" t="s">
        <v>19</v>
      </c>
      <c r="B10" s="10">
        <v>11895000</v>
      </c>
      <c r="C10" s="10">
        <f>generos_mais_rentaveis[[#This Row],[vendas_pessimista]]/1000000</f>
        <v>11.895</v>
      </c>
      <c r="D10" s="10">
        <v>23792600</v>
      </c>
      <c r="E10" s="10">
        <f>generos_mais_rentaveis[[#This Row],[vendas_otimista]]/1000000</f>
        <v>23.7926</v>
      </c>
      <c r="F10" s="5">
        <v>2</v>
      </c>
      <c r="G10" s="10">
        <f>generos_mais_rentaveis[[#This Row],[vendas otimista (em mi)]]/generos_mais_rentaveis[[#This Row],[Jogos]]</f>
        <v>11.8963</v>
      </c>
      <c r="H10" s="10">
        <f>generos_mais_rentaveis[[#This Row],[Rentabilidade média/jogo2]]/1000000</f>
        <v>5.9474999999999998</v>
      </c>
    </row>
    <row r="11" spans="1:8" x14ac:dyDescent="0.25">
      <c r="A11" s="12" t="s">
        <v>19</v>
      </c>
      <c r="B11" s="13">
        <v>9998000</v>
      </c>
      <c r="C11" s="13">
        <f>generos_mais_rentaveis[[#This Row],[vendas_pessimista]]/1000000</f>
        <v>9.9979999999999993</v>
      </c>
      <c r="D11" s="13">
        <v>25028800</v>
      </c>
      <c r="E11" s="13">
        <f>generos_mais_rentaveis[[#This Row],[vendas_otimista]]/1000000</f>
        <v>25.0288</v>
      </c>
      <c r="F11" s="6">
        <v>2</v>
      </c>
      <c r="G11" s="13">
        <f>generos_mais_rentaveis[[#This Row],[vendas otimista (em mi)]]/generos_mais_rentaveis[[#This Row],[Jogos]]</f>
        <v>12.5144</v>
      </c>
      <c r="H11" s="13">
        <f>generos_mais_rentaveis[[#This Row],[Rentabilidade média/jogo2]]/1000000</f>
        <v>4.9989999999999997</v>
      </c>
    </row>
  </sheetData>
  <autoFilter ref="A1:H11" xr:uid="{B0BDEA09-76F6-44B5-9218-CC0E2CFF0A83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B U 5 8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A F T n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U 5 8 V G X L F M 9 f A Q A A X Q I A A B M A H A B G b 3 J t d W x h c y 9 T Z W N 0 a W 9 u M S 5 t I K I Y A C i g F A A A A A A A A A A A A A A A A A A A A A A A A A A A A H V R T W v C Q B C 9 B / I f l n h R 2 A a U 2 k M l B 4 m 1 9 l J a t C d T Z J N M d c t + 2 J 1 J q E h / T 3 9 I / 1 g 3 2 q K I 7 m W G m b d v 3 p t B K E h a w 6 b 7 2 B 2 E Q R j g S j g o W S t a g g F n k W k h k T k w J G q Q G L G E K a A w Y P 6 N r S H w h R T r e G S L S n t U e y w V x G n T M Y T t K L 3 N X h A c Z k I L U 2 b / M M z u J U 2 q P C t F a f E K C Y T O P i p w E j A 7 P z o u s I 4 6 f D 4 C J b U k c E n E I 8 5 S q y p t M O l z d m c K W 0 q z T L q 9 f o + z 5 8 o S T G m j I D m k 8 a M 1 8 N r h e w e t K B U 5 / H w L t f L z n p z V t p Z e U G N z J n I P 3 9 U I J i B K 7 6 K 9 s 8 z Z / K 8 8 V G p a C C U c J u S q Y 9 6 Z X F s 2 V F 6 m N 3 i g m z l h 8 M 0 6 v Z c 9 2 6 w B 2 x d V 8 O 2 2 u Y M D n z L y W E b w S V + c b a M a T C l w 4 b + j 3 w a S 8 I g H Q z f X c c N 5 D L F 0 C W D 8 K Z x d v N t l M + u 0 u 1 t 8 L p X 0 J 4 K F h l K e U H x 1 w k C a 8 4 Y H v 1 B L A Q I t A B Q A A g A I A A V O f F R Q 2 w H y o w A A A P Y A A A A S A A A A A A A A A A A A A A A A A A A A A A B D b 2 5 m a W c v U G F j a 2 F n Z S 5 4 b W x Q S w E C L Q A U A A I A C A A F T n x U D 8 r p q 6 Q A A A D p A A A A E w A A A A A A A A A A A A A A A A D v A A A A W 0 N v b n R l b n R f V H l w Z X N d L n h t b F B L A Q I t A B Q A A g A I A A V O f F R l y x T P X w E A A F 0 C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L A A A A A A A A v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9 z J T I w b W F p c y U y M H J l b n R h d m V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V y b 3 N f b W F p c 1 9 y Z W 5 0 Y X Z l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g 6 M T A u N T k 1 M z g 2 O V o i I C 8 + P E V u d H J 5 I F R 5 c G U 9 I k Z p b G x D b 2 x 1 b W 5 U e X B l c y I g V m F s d W U 9 I n N C Z 0 1 E Q X d N P S I g L z 4 8 R W 5 0 c n k g V H l w Z T 0 i R m l s b E N v b H V t b k 5 h b W V z I i B W Y W x 1 Z T 0 i c 1 s m c X V v d D t n Z W 5 y Z X M m c X V v d D s s J n F 1 b 3 Q 7 d m V u Z G F z X 3 B l c 3 N p b W l z d G E m c X V v d D s s J n F 1 b 3 Q 7 d m V u Z G F z X 2 9 0 a W 1 p c 3 R h J n F 1 b 3 Q 7 L C Z x d W 9 0 O 2 5 1 b W V y b 1 9 q b 2 d v c y Z x d W 9 0 O y w m c X V v d D t y Z W 5 0 Y W J p b G l k Y W R l X 2 1 l Z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v c y B t Y W l z I H J l b n R h d m V p c y 9 B d X R v U m V t b 3 Z l Z E N v b H V t b n M x L n t n Z W 5 y Z X M s M H 0 m c X V v d D s s J n F 1 b 3 Q 7 U 2 V j d G l v b j E v Z 2 V u Z X J v c y B t Y W l z I H J l b n R h d m V p c y 9 B d X R v U m V t b 3 Z l Z E N v b H V t b n M x L n t 2 Z W 5 k Y X N f c G V z c 2 l t a X N 0 Y S w x f S Z x d W 9 0 O y w m c X V v d D t T Z W N 0 a W 9 u M S 9 n Z W 5 l c m 9 z I G 1 h a X M g c m V u d G F 2 Z W l z L 0 F 1 d G 9 S Z W 1 v d m V k Q 2 9 s d W 1 u c z E u e 3 Z l b m R h c 1 9 v d G l t a X N 0 Y S w y f S Z x d W 9 0 O y w m c X V v d D t T Z W N 0 a W 9 u M S 9 n Z W 5 l c m 9 z I G 1 h a X M g c m V u d G F 2 Z W l z L 0 F 1 d G 9 S Z W 1 v d m V k Q 2 9 s d W 1 u c z E u e 2 5 1 b W V y b 1 9 q b 2 d v c y w z f S Z x d W 9 0 O y w m c X V v d D t T Z W N 0 a W 9 u M S 9 n Z W 5 l c m 9 z I G 1 h a X M g c m V u d G F 2 Z W l z L 0 F 1 d G 9 S Z W 1 v d m V k Q 2 9 s d W 1 u c z E u e 3 J l b n R h Y m l s a W R h Z G V f b W V k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V u Z X J v c y B t Y W l z I H J l b n R h d m V p c y 9 B d X R v U m V t b 3 Z l Z E N v b H V t b n M x L n t n Z W 5 y Z X M s M H 0 m c X V v d D s s J n F 1 b 3 Q 7 U 2 V j d G l v b j E v Z 2 V u Z X J v c y B t Y W l z I H J l b n R h d m V p c y 9 B d X R v U m V t b 3 Z l Z E N v b H V t b n M x L n t 2 Z W 5 k Y X N f c G V z c 2 l t a X N 0 Y S w x f S Z x d W 9 0 O y w m c X V v d D t T Z W N 0 a W 9 u M S 9 n Z W 5 l c m 9 z I G 1 h a X M g c m V u d G F 2 Z W l z L 0 F 1 d G 9 S Z W 1 v d m V k Q 2 9 s d W 1 u c z E u e 3 Z l b m R h c 1 9 v d G l t a X N 0 Y S w y f S Z x d W 9 0 O y w m c X V v d D t T Z W N 0 a W 9 u M S 9 n Z W 5 l c m 9 z I G 1 h a X M g c m V u d G F 2 Z W l z L 0 F 1 d G 9 S Z W 1 v d m V k Q 2 9 s d W 1 u c z E u e 2 5 1 b W V y b 1 9 q b 2 d v c y w z f S Z x d W 9 0 O y w m c X V v d D t T Z W N 0 a W 9 u M S 9 n Z W 5 l c m 9 z I G 1 h a X M g c m V u d G F 2 Z W l z L 0 F 1 d G 9 S Z W 1 v d m V k Q 2 9 s d W 1 u c z E u e 3 J l b n R h Y m l s a W R h Z G V f b W V k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y b 3 M l M j B t Y W l z J T I w c m V u d G F 2 Z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v c y U y M G 1 h a X M l M j B y Z W 5 0 Y X Z l a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b 3 M l M j B t Y W l z J T I w c m V u d G F 2 Z W l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R P a e q r j / Q I K f 7 Z r Y 0 + h K A A A A A A I A A A A A A B B m A A A A A Q A A I A A A A K T M I m Z N j c h m b X g 9 K Y F S 3 3 T n 2 V V u b u V + 1 / 6 x l s m P K F 2 p A A A A A A 6 A A A A A A g A A I A A A A C u 4 o n P H o F W l 9 E s D / H o V Q F P i v 6 U a g u X q T 6 o V v t t W 3 W d z U A A A A G Y b n a 4 f S S 9 2 Y g H f J T 6 F c d u u 7 w m Y t D p h H c W C n J p a X w R E f K R 9 s T 0 T q 7 Q f l W w g q P d z D h d v 6 q E 1 2 8 R 7 S 0 n P t M 5 N T h r t b 8 g F 8 o O M 1 6 p J I T C S z 0 w k Q A A A A C x 1 P 3 P R m + 3 z T V W o H i / N 1 k e S C p 7 m 0 g K a d w U n n F y m v / W I B 8 W 5 c t P U 4 J e o y X 3 D P z d 6 P m + G L + C n + t K O X 0 M U 9 8 Q X 2 z g = < / D a t a M a s h u p > 
</file>

<file path=customXml/itemProps1.xml><?xml version="1.0" encoding="utf-8"?>
<ds:datastoreItem xmlns:ds="http://schemas.openxmlformats.org/officeDocument/2006/customXml" ds:itemID="{4C7DF7D2-4305-49F7-A464-F4BF73CD4A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generos mais rentaveis</vt:lpstr>
      <vt:lpstr>MMO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Alexandre</dc:creator>
  <cp:lastModifiedBy>Amanda Alexandre</cp:lastModifiedBy>
  <dcterms:created xsi:type="dcterms:W3CDTF">2022-03-28T12:47:45Z</dcterms:created>
  <dcterms:modified xsi:type="dcterms:W3CDTF">2022-03-28T13:26:55Z</dcterms:modified>
</cp:coreProperties>
</file>