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dados-steam\queries\"/>
    </mc:Choice>
  </mc:AlternateContent>
  <xr:revisionPtr revIDLastSave="0" documentId="13_ncr:1_{EC1B94ED-5630-4392-87AB-2E8759E3E4D7}" xr6:coauthVersionLast="47" xr6:coauthVersionMax="47" xr10:uidLastSave="{00000000-0000-0000-0000-000000000000}"/>
  <bookViews>
    <workbookView xWindow="-120" yWindow="-120" windowWidth="20730" windowHeight="11160" xr2:uid="{88A3DEBF-606F-4FC7-830D-6532765D6C5F}"/>
  </bookViews>
  <sheets>
    <sheet name="generos mais rentaveis" sheetId="2" r:id="rId1"/>
    <sheet name="Planilha1" sheetId="1" r:id="rId2"/>
  </sheets>
  <definedNames>
    <definedName name="DadosExternos_1" localSheetId="0" hidden="1">'generos mais rentaveis'!$A$1:$I$19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I4" i="2"/>
  <c r="H4" i="2" s="1"/>
  <c r="I5" i="2"/>
  <c r="H5" i="2" s="1"/>
  <c r="I6" i="2"/>
  <c r="H6" i="2" s="1"/>
  <c r="I7" i="2"/>
  <c r="H7" i="2" s="1"/>
  <c r="I8" i="2"/>
  <c r="H8" i="2" s="1"/>
  <c r="I9" i="2"/>
  <c r="H9" i="2" s="1"/>
  <c r="I10" i="2"/>
  <c r="H10" i="2" s="1"/>
  <c r="I11" i="2"/>
  <c r="H11" i="2" s="1"/>
  <c r="I12" i="2"/>
  <c r="H12" i="2" s="1"/>
  <c r="I13" i="2"/>
  <c r="H13" i="2" s="1"/>
  <c r="I14" i="2"/>
  <c r="H14" i="2" s="1"/>
  <c r="I15" i="2"/>
  <c r="H15" i="2" s="1"/>
  <c r="I16" i="2"/>
  <c r="H16" i="2" s="1"/>
  <c r="I17" i="2"/>
  <c r="H17" i="2" s="1"/>
  <c r="I18" i="2"/>
  <c r="H18" i="2" s="1"/>
  <c r="I19" i="2"/>
  <c r="H19" i="2" s="1"/>
  <c r="I2" i="2"/>
  <c r="H2" i="2" s="1"/>
  <c r="I3" i="2"/>
  <c r="H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5E940-F3E3-4726-BCB7-FC29C42E8DBA}" keepAlive="1" name="Consulta - generos mais rentaveis" description="Conexão com a consulta 'generos mais rentaveis' na pasta de trabalho." type="5" refreshedVersion="7" background="1" saveData="1">
    <dbPr connection="Provider=Microsoft.Mashup.OleDb.1;Data Source=$Workbook$;Location=&quot;generos mais rentaveis&quot;;Extended Properties=&quot;&quot;" command="SELECT * FROM [generos mais rentaveis]"/>
  </connection>
</connections>
</file>

<file path=xl/sharedStrings.xml><?xml version="1.0" encoding="utf-8"?>
<sst xmlns="http://schemas.openxmlformats.org/spreadsheetml/2006/main" count="27" uniqueCount="27">
  <si>
    <t>genres</t>
  </si>
  <si>
    <t>vendas_pessimista</t>
  </si>
  <si>
    <t>vendas_otimista</t>
  </si>
  <si>
    <t>Sexual Content;Nudity;Violent;Gore;Action;Adventure</t>
  </si>
  <si>
    <t>Violent;Gore;Action;Simulation;Strategy</t>
  </si>
  <si>
    <t>Action;Adventure;Indie;Massively Multiplayer;RPG</t>
  </si>
  <si>
    <t>Action;Adventure;Massively Multiplayer</t>
  </si>
  <si>
    <t>Action;Adventure;Indie;Massively Multiplayer;RPG;Simulation;Strategy</t>
  </si>
  <si>
    <t>Action;Massively Multiplayer;Simulation;Strategy</t>
  </si>
  <si>
    <t>Design &amp; Illustration;Web Publishing</t>
  </si>
  <si>
    <t>Nudity;Violent;RPG</t>
  </si>
  <si>
    <t>Sexual Content;Violent;Adventure;Indie;Strategy</t>
  </si>
  <si>
    <t>Action;Adventure;Massively Multiplayer;RPG;Simulation;Strategy</t>
  </si>
  <si>
    <t>Animation &amp; Modeling;Video Production</t>
  </si>
  <si>
    <t>Action;Massively Multiplayer;Simulation</t>
  </si>
  <si>
    <t>Action;Adventure;Massively Multiplayer;RPG;Early Access</t>
  </si>
  <si>
    <t>Sexual Content;Nudity;Violent;Gore;Action;Adventure;Indie</t>
  </si>
  <si>
    <t>Sexual Content;Nudity;Violent;Gore;RPG</t>
  </si>
  <si>
    <t>Massively Multiplayer;RPG</t>
  </si>
  <si>
    <t>Adventure;Casual;Indie;Racing;Simulation</t>
  </si>
  <si>
    <t>Action;Adventure;Casual;Massively Multiplayer</t>
  </si>
  <si>
    <t>vendas pessimista (em mi)</t>
  </si>
  <si>
    <t>vendas otimista (em mi)</t>
  </si>
  <si>
    <t>Jogos</t>
  </si>
  <si>
    <t>Rentabilidade média/jogo2</t>
  </si>
  <si>
    <t>Rentabilidade média/jogo (em mi)</t>
  </si>
  <si>
    <t>Rentabilidade média (otimista) em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</si>
</sst>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6074720-F203-48FD-A0A2-564F51971FEB}" autoFormatId="16" applyNumberFormats="0" applyBorderFormats="0" applyFontFormats="0" applyPatternFormats="0" applyAlignmentFormats="0" applyWidthHeightFormats="0">
  <queryTableRefresh nextId="10">
    <queryTableFields count="9">
      <queryTableField id="1" name="genres" tableColumnId="1"/>
      <queryTableField id="2" name="vendas_pessimista" tableColumnId="2"/>
      <queryTableField id="6" dataBound="0" tableColumnId="6"/>
      <queryTableField id="3" name="vendas_otimista" tableColumnId="3"/>
      <queryTableField id="7" dataBound="0" tableColumnId="7"/>
      <queryTableField id="4" name="numero_jogos" tableColumnId="4"/>
      <queryTableField id="9" dataBound="0" tableColumnId="9"/>
      <queryTableField id="8" dataBound="0" tableColumnId="8"/>
      <queryTableField id="5" name="rentabilidade_medi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AF171-E1CC-4C66-BF90-27C9EF6AA434}" name="generos_mais_rentaveis" displayName="generos_mais_rentaveis" ref="A1:I19" tableType="queryTable" totalsRowShown="0">
  <autoFilter ref="A1:I19" xr:uid="{A95AF171-E1CC-4C66-BF90-27C9EF6AA434}"/>
  <sortState xmlns:xlrd2="http://schemas.microsoft.com/office/spreadsheetml/2017/richdata2" ref="A2:I19">
    <sortCondition descending="1" ref="B2:B19"/>
  </sortState>
  <tableColumns count="9">
    <tableColumn id="1" xr3:uid="{D1F461AC-C852-46FC-8BA8-46B75869CE7C}" uniqueName="1" name="genres" queryTableFieldId="1" dataDxfId="7"/>
    <tableColumn id="2" xr3:uid="{E64BCFC3-BEC2-4A70-B2F4-149F1C01E5B0}" uniqueName="2" name="vendas_pessimista" queryTableFieldId="2" dataDxfId="6"/>
    <tableColumn id="6" xr3:uid="{A7452508-E6A1-4104-9A85-BDFDEEF3A9E5}" uniqueName="6" name="vendas pessimista (em mi)" queryTableFieldId="6" dataDxfId="3">
      <calculatedColumnFormula>generos_mais_rentaveis[[#This Row],[vendas_pessimista]]/1000000</calculatedColumnFormula>
    </tableColumn>
    <tableColumn id="3" xr3:uid="{4686A30F-7720-43B6-8B9E-1C2F0B066DE3}" uniqueName="3" name="vendas_otimista" queryTableFieldId="3" dataDxfId="5"/>
    <tableColumn id="7" xr3:uid="{E45A34C5-68DC-45FC-AD67-469331BC090C}" uniqueName="7" name="vendas otimista (em mi)" queryTableFieldId="7" dataDxfId="2">
      <calculatedColumnFormula>generos_mais_rentaveis[[#This Row],[vendas_otimista]]/1000000</calculatedColumnFormula>
    </tableColumn>
    <tableColumn id="4" xr3:uid="{C411BBEB-3974-4439-9EDA-7D7559E42287}" uniqueName="4" name="Jogos" queryTableFieldId="4"/>
    <tableColumn id="9" xr3:uid="{BD562DB3-7B86-41B7-AD98-C3A88DF3DE04}" uniqueName="9" name="Rentabilidade média (otimista) em mi" queryTableFieldId="9" dataDxfId="0">
      <calculatedColumnFormula>generos_mais_rentaveis[[#This Row],[vendas otimista (em mi)]]/generos_mais_rentaveis[[#This Row],[Jogos]]</calculatedColumnFormula>
    </tableColumn>
    <tableColumn id="8" xr3:uid="{796EB89B-96CF-457D-A084-7E151FC5E600}" uniqueName="8" name="Rentabilidade média/jogo (em mi)" queryTableFieldId="8" dataDxfId="1">
      <calculatedColumnFormula>generos_mais_rentaveis[[#This Row],[Rentabilidade média/jogo2]]/1000000</calculatedColumnFormula>
    </tableColumn>
    <tableColumn id="5" xr3:uid="{7F720070-6199-436B-B978-72260D4A7AFA}" uniqueName="5" name="Rentabilidade média/jogo2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9BE5-442E-4515-ABFA-458E2CAFE661}">
  <dimension ref="A1:I19"/>
  <sheetViews>
    <sheetView tabSelected="1" workbookViewId="0">
      <selection activeCell="C11" sqref="C11"/>
    </sheetView>
  </sheetViews>
  <sheetFormatPr defaultRowHeight="15" x14ac:dyDescent="0.25"/>
  <cols>
    <col min="1" max="1" width="76" bestFit="1" customWidth="1"/>
    <col min="2" max="2" width="25" style="2" hidden="1" customWidth="1"/>
    <col min="3" max="3" width="25" style="2" customWidth="1"/>
    <col min="4" max="4" width="26.140625" style="2" hidden="1" customWidth="1"/>
    <col min="5" max="5" width="26.140625" style="2" customWidth="1"/>
    <col min="6" max="6" width="16.140625" bestFit="1" customWidth="1"/>
    <col min="7" max="8" width="16.140625" customWidth="1"/>
    <col min="9" max="9" width="26.140625" style="2" hidden="1" customWidth="1"/>
  </cols>
  <sheetData>
    <row r="1" spans="1:9" x14ac:dyDescent="0.25">
      <c r="A1" t="s">
        <v>0</v>
      </c>
      <c r="B1" s="2" t="s">
        <v>1</v>
      </c>
      <c r="C1" s="2" t="s">
        <v>21</v>
      </c>
      <c r="D1" s="2" t="s">
        <v>2</v>
      </c>
      <c r="E1" s="2" t="s">
        <v>22</v>
      </c>
      <c r="F1" t="s">
        <v>23</v>
      </c>
      <c r="G1" t="s">
        <v>26</v>
      </c>
      <c r="H1" s="2" t="s">
        <v>25</v>
      </c>
      <c r="I1" s="2" t="s">
        <v>24</v>
      </c>
    </row>
    <row r="2" spans="1:9" x14ac:dyDescent="0.25">
      <c r="A2" s="1" t="s">
        <v>6</v>
      </c>
      <c r="B2" s="2">
        <v>1417919000</v>
      </c>
      <c r="C2" s="2">
        <f>generos_mais_rentaveis[[#This Row],[vendas_pessimista]]/1000000</f>
        <v>1417.9190000000001</v>
      </c>
      <c r="D2" s="2">
        <v>2870311600</v>
      </c>
      <c r="E2" s="2">
        <f>generos_mais_rentaveis[[#This Row],[vendas_otimista]]/1000000</f>
        <v>2870.3116</v>
      </c>
      <c r="F2">
        <v>6</v>
      </c>
      <c r="G2" s="2">
        <f>generos_mais_rentaveis[[#This Row],[vendas otimista (em mi)]]/generos_mais_rentaveis[[#This Row],[Jogos]]</f>
        <v>478.38526666666667</v>
      </c>
      <c r="H2" s="2">
        <f>generos_mais_rentaveis[[#This Row],[Rentabilidade média/jogo2]]/1000000</f>
        <v>236.31983333333335</v>
      </c>
      <c r="I2" s="2">
        <f>generos_mais_rentaveis[[#This Row],[vendas_pessimista]]/generos_mais_rentaveis[[#This Row],[Jogos]]</f>
        <v>236319833.33333334</v>
      </c>
    </row>
    <row r="3" spans="1:9" x14ac:dyDescent="0.25">
      <c r="A3" s="1" t="s">
        <v>5</v>
      </c>
      <c r="B3" s="2">
        <v>372426100</v>
      </c>
      <c r="C3" s="2">
        <f>generos_mais_rentaveis[[#This Row],[vendas_pessimista]]/1000000</f>
        <v>372.42610000000002</v>
      </c>
      <c r="D3" s="2">
        <v>745667000</v>
      </c>
      <c r="E3" s="2">
        <f>generos_mais_rentaveis[[#This Row],[vendas_otimista]]/1000000</f>
        <v>745.66700000000003</v>
      </c>
      <c r="F3">
        <v>12</v>
      </c>
      <c r="G3" s="2">
        <f>generos_mais_rentaveis[[#This Row],[vendas otimista (em mi)]]/generos_mais_rentaveis[[#This Row],[Jogos]]</f>
        <v>62.138916666666667</v>
      </c>
      <c r="H3" s="2">
        <f>generos_mais_rentaveis[[#This Row],[Rentabilidade média/jogo2]]/1000000</f>
        <v>31.035508333333333</v>
      </c>
      <c r="I3" s="2">
        <f>generos_mais_rentaveis[[#This Row],[vendas_pessimista]]/generos_mais_rentaveis[[#This Row],[Jogos]]</f>
        <v>31035508.333333332</v>
      </c>
    </row>
    <row r="4" spans="1:9" x14ac:dyDescent="0.25">
      <c r="A4" s="1" t="s">
        <v>12</v>
      </c>
      <c r="B4" s="2">
        <v>44975000</v>
      </c>
      <c r="C4" s="2">
        <f>generos_mais_rentaveis[[#This Row],[vendas_pessimista]]/1000000</f>
        <v>44.975000000000001</v>
      </c>
      <c r="D4" s="2">
        <v>89950000</v>
      </c>
      <c r="E4" s="2">
        <f>generos_mais_rentaveis[[#This Row],[vendas_otimista]]/1000000</f>
        <v>89.95</v>
      </c>
      <c r="F4">
        <v>3</v>
      </c>
      <c r="G4" s="2">
        <f>generos_mais_rentaveis[[#This Row],[vendas otimista (em mi)]]/generos_mais_rentaveis[[#This Row],[Jogos]]</f>
        <v>29.983333333333334</v>
      </c>
      <c r="H4" s="2">
        <f>generos_mais_rentaveis[[#This Row],[Rentabilidade média/jogo2]]/1000000</f>
        <v>14.991666666666665</v>
      </c>
      <c r="I4" s="2">
        <f>generos_mais_rentaveis[[#This Row],[vendas_pessimista]]/generos_mais_rentaveis[[#This Row],[Jogos]]</f>
        <v>14991666.666666666</v>
      </c>
    </row>
    <row r="5" spans="1:9" x14ac:dyDescent="0.25">
      <c r="A5" s="1" t="s">
        <v>9</v>
      </c>
      <c r="B5" s="2">
        <v>38693000</v>
      </c>
      <c r="C5" s="2">
        <f>generos_mais_rentaveis[[#This Row],[vendas_pessimista]]/1000000</f>
        <v>38.692999999999998</v>
      </c>
      <c r="D5" s="2">
        <v>84544800</v>
      </c>
      <c r="E5" s="2">
        <f>generos_mais_rentaveis[[#This Row],[vendas_otimista]]/1000000</f>
        <v>84.544799999999995</v>
      </c>
      <c r="F5">
        <v>3</v>
      </c>
      <c r="G5" s="2">
        <f>generos_mais_rentaveis[[#This Row],[vendas otimista (em mi)]]/generos_mais_rentaveis[[#This Row],[Jogos]]</f>
        <v>28.1816</v>
      </c>
      <c r="H5" s="2">
        <f>generos_mais_rentaveis[[#This Row],[Rentabilidade média/jogo2]]/1000000</f>
        <v>12.897666666666666</v>
      </c>
      <c r="I5" s="2">
        <f>generos_mais_rentaveis[[#This Row],[vendas_pessimista]]/generos_mais_rentaveis[[#This Row],[Jogos]]</f>
        <v>12897666.666666666</v>
      </c>
    </row>
    <row r="6" spans="1:9" x14ac:dyDescent="0.25">
      <c r="A6" s="1" t="s">
        <v>3</v>
      </c>
      <c r="B6" s="2">
        <v>34990000</v>
      </c>
      <c r="C6" s="2">
        <f>generos_mais_rentaveis[[#This Row],[vendas_pessimista]]/1000000</f>
        <v>34.99</v>
      </c>
      <c r="D6" s="2">
        <v>69980000</v>
      </c>
      <c r="E6" s="2">
        <f>generos_mais_rentaveis[[#This Row],[vendas_otimista]]/1000000</f>
        <v>69.98</v>
      </c>
      <c r="F6">
        <v>1</v>
      </c>
      <c r="G6" s="2">
        <f>generos_mais_rentaveis[[#This Row],[vendas otimista (em mi)]]/generos_mais_rentaveis[[#This Row],[Jogos]]</f>
        <v>69.98</v>
      </c>
      <c r="H6" s="2">
        <f>generos_mais_rentaveis[[#This Row],[Rentabilidade média/jogo2]]/1000000</f>
        <v>34.99</v>
      </c>
      <c r="I6" s="2">
        <f>generos_mais_rentaveis[[#This Row],[vendas_pessimista]]/generos_mais_rentaveis[[#This Row],[Jogos]]</f>
        <v>34990000</v>
      </c>
    </row>
    <row r="7" spans="1:9" x14ac:dyDescent="0.25">
      <c r="A7" s="1" t="s">
        <v>14</v>
      </c>
      <c r="B7" s="2">
        <v>29980000</v>
      </c>
      <c r="C7" s="2">
        <f>generos_mais_rentaveis[[#This Row],[vendas_pessimista]]/1000000</f>
        <v>29.98</v>
      </c>
      <c r="D7" s="2">
        <v>75833200</v>
      </c>
      <c r="E7" s="2">
        <f>generos_mais_rentaveis[[#This Row],[vendas_otimista]]/1000000</f>
        <v>75.833200000000005</v>
      </c>
      <c r="F7">
        <v>5</v>
      </c>
      <c r="G7" s="2">
        <f>generos_mais_rentaveis[[#This Row],[vendas otimista (em mi)]]/generos_mais_rentaveis[[#This Row],[Jogos]]</f>
        <v>15.166640000000001</v>
      </c>
      <c r="H7" s="2">
        <f>generos_mais_rentaveis[[#This Row],[Rentabilidade média/jogo2]]/1000000</f>
        <v>5.9960000000000004</v>
      </c>
      <c r="I7" s="2">
        <f>generos_mais_rentaveis[[#This Row],[vendas_pessimista]]/generos_mais_rentaveis[[#This Row],[Jogos]]</f>
        <v>5996000</v>
      </c>
    </row>
    <row r="8" spans="1:9" x14ac:dyDescent="0.25">
      <c r="A8" s="1" t="s">
        <v>18</v>
      </c>
      <c r="B8" s="2">
        <v>24980000</v>
      </c>
      <c r="C8" s="2">
        <f>generos_mais_rentaveis[[#This Row],[vendas_pessimista]]/1000000</f>
        <v>24.98</v>
      </c>
      <c r="D8" s="2">
        <v>49960000</v>
      </c>
      <c r="E8" s="2">
        <f>generos_mais_rentaveis[[#This Row],[vendas_otimista]]/1000000</f>
        <v>49.96</v>
      </c>
      <c r="F8">
        <v>2</v>
      </c>
      <c r="G8" s="2">
        <f>generos_mais_rentaveis[[#This Row],[vendas otimista (em mi)]]/generos_mais_rentaveis[[#This Row],[Jogos]]</f>
        <v>24.98</v>
      </c>
      <c r="H8" s="2">
        <f>generos_mais_rentaveis[[#This Row],[Rentabilidade média/jogo2]]/1000000</f>
        <v>12.49</v>
      </c>
      <c r="I8" s="2">
        <f>generos_mais_rentaveis[[#This Row],[vendas_pessimista]]/generos_mais_rentaveis[[#This Row],[Jogos]]</f>
        <v>12490000</v>
      </c>
    </row>
    <row r="9" spans="1:9" x14ac:dyDescent="0.25">
      <c r="A9" s="1" t="s">
        <v>15</v>
      </c>
      <c r="B9" s="2">
        <v>24914500</v>
      </c>
      <c r="C9" s="2">
        <f>generos_mais_rentaveis[[#This Row],[vendas_pessimista]]/1000000</f>
        <v>24.9145</v>
      </c>
      <c r="D9" s="2">
        <v>50136600</v>
      </c>
      <c r="E9" s="2">
        <f>generos_mais_rentaveis[[#This Row],[vendas_otimista]]/1000000</f>
        <v>50.136600000000001</v>
      </c>
      <c r="F9">
        <v>4</v>
      </c>
      <c r="G9" s="2">
        <f>generos_mais_rentaveis[[#This Row],[vendas otimista (em mi)]]/generos_mais_rentaveis[[#This Row],[Jogos]]</f>
        <v>12.53415</v>
      </c>
      <c r="H9" s="2">
        <f>generos_mais_rentaveis[[#This Row],[Rentabilidade média/jogo2]]/1000000</f>
        <v>6.2286250000000001</v>
      </c>
      <c r="I9" s="2">
        <f>generos_mais_rentaveis[[#This Row],[vendas_pessimista]]/generos_mais_rentaveis[[#This Row],[Jogos]]</f>
        <v>6228625</v>
      </c>
    </row>
    <row r="10" spans="1:9" x14ac:dyDescent="0.25">
      <c r="A10" s="1" t="s">
        <v>4</v>
      </c>
      <c r="B10" s="2">
        <v>14995000</v>
      </c>
      <c r="C10" s="2">
        <f>generos_mais_rentaveis[[#This Row],[vendas_pessimista]]/1000000</f>
        <v>14.994999999999999</v>
      </c>
      <c r="D10" s="2">
        <v>29990000</v>
      </c>
      <c r="E10" s="2">
        <f>generos_mais_rentaveis[[#This Row],[vendas_otimista]]/1000000</f>
        <v>29.99</v>
      </c>
      <c r="F10">
        <v>1</v>
      </c>
      <c r="G10" s="2">
        <f>generos_mais_rentaveis[[#This Row],[vendas otimista (em mi)]]/generos_mais_rentaveis[[#This Row],[Jogos]]</f>
        <v>29.99</v>
      </c>
      <c r="H10" s="2">
        <f>generos_mais_rentaveis[[#This Row],[Rentabilidade média/jogo2]]/1000000</f>
        <v>14.994999999999999</v>
      </c>
      <c r="I10" s="2">
        <f>generos_mais_rentaveis[[#This Row],[vendas_pessimista]]/generos_mais_rentaveis[[#This Row],[Jogos]]</f>
        <v>14995000</v>
      </c>
    </row>
    <row r="11" spans="1:9" x14ac:dyDescent="0.25">
      <c r="A11" s="1" t="s">
        <v>16</v>
      </c>
      <c r="B11" s="2">
        <v>11895000</v>
      </c>
      <c r="C11" s="2">
        <f>generos_mais_rentaveis[[#This Row],[vendas_pessimista]]/1000000</f>
        <v>11.895</v>
      </c>
      <c r="D11" s="2">
        <v>23792600</v>
      </c>
      <c r="E11" s="2">
        <f>generos_mais_rentaveis[[#This Row],[vendas_otimista]]/1000000</f>
        <v>23.7926</v>
      </c>
      <c r="F11">
        <v>2</v>
      </c>
      <c r="G11" s="2">
        <f>generos_mais_rentaveis[[#This Row],[vendas otimista (em mi)]]/generos_mais_rentaveis[[#This Row],[Jogos]]</f>
        <v>11.8963</v>
      </c>
      <c r="H11" s="2">
        <f>generos_mais_rentaveis[[#This Row],[Rentabilidade média/jogo2]]/1000000</f>
        <v>5.9474999999999998</v>
      </c>
      <c r="I11" s="2">
        <f>generos_mais_rentaveis[[#This Row],[vendas_pessimista]]/generos_mais_rentaveis[[#This Row],[Jogos]]</f>
        <v>5947500</v>
      </c>
    </row>
    <row r="12" spans="1:9" x14ac:dyDescent="0.25">
      <c r="A12" s="1" t="s">
        <v>17</v>
      </c>
      <c r="B12" s="2">
        <v>9998000</v>
      </c>
      <c r="C12" s="2">
        <f>generos_mais_rentaveis[[#This Row],[vendas_pessimista]]/1000000</f>
        <v>9.9979999999999993</v>
      </c>
      <c r="D12" s="2">
        <v>25028800</v>
      </c>
      <c r="E12" s="2">
        <f>generos_mais_rentaveis[[#This Row],[vendas_otimista]]/1000000</f>
        <v>25.0288</v>
      </c>
      <c r="F12">
        <v>2</v>
      </c>
      <c r="G12" s="2">
        <f>generos_mais_rentaveis[[#This Row],[vendas otimista (em mi)]]/generos_mais_rentaveis[[#This Row],[Jogos]]</f>
        <v>12.5144</v>
      </c>
      <c r="H12" s="2">
        <f>generos_mais_rentaveis[[#This Row],[Rentabilidade média/jogo2]]/1000000</f>
        <v>4.9989999999999997</v>
      </c>
      <c r="I12" s="2">
        <f>generos_mais_rentaveis[[#This Row],[vendas_pessimista]]/generos_mais_rentaveis[[#This Row],[Jogos]]</f>
        <v>4999000</v>
      </c>
    </row>
    <row r="13" spans="1:9" x14ac:dyDescent="0.25">
      <c r="A13" s="1" t="s">
        <v>19</v>
      </c>
      <c r="B13" s="2">
        <v>9990000</v>
      </c>
      <c r="C13" s="2">
        <f>generos_mais_rentaveis[[#This Row],[vendas_pessimista]]/1000000</f>
        <v>9.99</v>
      </c>
      <c r="D13" s="2">
        <v>20059800</v>
      </c>
      <c r="E13" s="2">
        <f>generos_mais_rentaveis[[#This Row],[vendas_otimista]]/1000000</f>
        <v>20.059799999999999</v>
      </c>
      <c r="F13">
        <v>2</v>
      </c>
      <c r="G13" s="2">
        <f>generos_mais_rentaveis[[#This Row],[vendas otimista (em mi)]]/generos_mais_rentaveis[[#This Row],[Jogos]]</f>
        <v>10.0299</v>
      </c>
      <c r="H13" s="2">
        <f>generos_mais_rentaveis[[#This Row],[Rentabilidade média/jogo2]]/1000000</f>
        <v>4.9950000000000001</v>
      </c>
      <c r="I13" s="2">
        <f>generos_mais_rentaveis[[#This Row],[vendas_pessimista]]/generos_mais_rentaveis[[#This Row],[Jogos]]</f>
        <v>4995000</v>
      </c>
    </row>
    <row r="14" spans="1:9" x14ac:dyDescent="0.25">
      <c r="A14" s="1" t="s">
        <v>7</v>
      </c>
      <c r="B14" s="2">
        <v>9745000</v>
      </c>
      <c r="C14" s="2">
        <f>generos_mais_rentaveis[[#This Row],[vendas_pessimista]]/1000000</f>
        <v>9.7449999999999992</v>
      </c>
      <c r="D14" s="2">
        <v>19490000</v>
      </c>
      <c r="E14" s="2">
        <f>generos_mais_rentaveis[[#This Row],[vendas_otimista]]/1000000</f>
        <v>19.489999999999998</v>
      </c>
      <c r="F14">
        <v>1</v>
      </c>
      <c r="G14" s="2">
        <f>generos_mais_rentaveis[[#This Row],[vendas otimista (em mi)]]/generos_mais_rentaveis[[#This Row],[Jogos]]</f>
        <v>19.489999999999998</v>
      </c>
      <c r="H14" s="2">
        <f>generos_mais_rentaveis[[#This Row],[Rentabilidade média/jogo2]]/1000000</f>
        <v>9.7449999999999992</v>
      </c>
      <c r="I14" s="2">
        <f>generos_mais_rentaveis[[#This Row],[vendas_pessimista]]/generos_mais_rentaveis[[#This Row],[Jogos]]</f>
        <v>9745000</v>
      </c>
    </row>
    <row r="15" spans="1:9" x14ac:dyDescent="0.25">
      <c r="A15" s="1" t="s">
        <v>8</v>
      </c>
      <c r="B15" s="2">
        <v>9495000</v>
      </c>
      <c r="C15" s="2">
        <f>generos_mais_rentaveis[[#This Row],[vendas_pessimista]]/1000000</f>
        <v>9.4949999999999992</v>
      </c>
      <c r="D15" s="2">
        <v>18990000</v>
      </c>
      <c r="E15" s="2">
        <f>generos_mais_rentaveis[[#This Row],[vendas_otimista]]/1000000</f>
        <v>18.989999999999998</v>
      </c>
      <c r="F15">
        <v>1</v>
      </c>
      <c r="G15" s="2">
        <f>generos_mais_rentaveis[[#This Row],[vendas otimista (em mi)]]/generos_mais_rentaveis[[#This Row],[Jogos]]</f>
        <v>18.989999999999998</v>
      </c>
      <c r="H15" s="2">
        <f>generos_mais_rentaveis[[#This Row],[Rentabilidade média/jogo2]]/1000000</f>
        <v>9.4949999999999992</v>
      </c>
      <c r="I15" s="2">
        <f>generos_mais_rentaveis[[#This Row],[vendas_pessimista]]/generos_mais_rentaveis[[#This Row],[Jogos]]</f>
        <v>9495000</v>
      </c>
    </row>
    <row r="16" spans="1:9" x14ac:dyDescent="0.25">
      <c r="A16" s="1" t="s">
        <v>20</v>
      </c>
      <c r="B16" s="2">
        <v>7998000</v>
      </c>
      <c r="C16" s="2">
        <f>generos_mais_rentaveis[[#This Row],[vendas_pessimista]]/1000000</f>
        <v>7.9980000000000002</v>
      </c>
      <c r="D16" s="2">
        <v>20110800</v>
      </c>
      <c r="E16" s="2">
        <f>generos_mais_rentaveis[[#This Row],[vendas_otimista]]/1000000</f>
        <v>20.110800000000001</v>
      </c>
      <c r="F16">
        <v>2</v>
      </c>
      <c r="G16" s="2">
        <f>generos_mais_rentaveis[[#This Row],[vendas otimista (em mi)]]/generos_mais_rentaveis[[#This Row],[Jogos]]</f>
        <v>10.055400000000001</v>
      </c>
      <c r="H16" s="2">
        <f>generos_mais_rentaveis[[#This Row],[Rentabilidade média/jogo2]]/1000000</f>
        <v>3.9990000000000001</v>
      </c>
      <c r="I16" s="2">
        <f>generos_mais_rentaveis[[#This Row],[vendas_pessimista]]/generos_mais_rentaveis[[#This Row],[Jogos]]</f>
        <v>3999000</v>
      </c>
    </row>
    <row r="17" spans="1:9" x14ac:dyDescent="0.25">
      <c r="A17" s="1" t="s">
        <v>10</v>
      </c>
      <c r="B17" s="2">
        <v>7495000</v>
      </c>
      <c r="C17" s="2">
        <f>generos_mais_rentaveis[[#This Row],[vendas_pessimista]]/1000000</f>
        <v>7.4950000000000001</v>
      </c>
      <c r="D17" s="2">
        <v>14990000</v>
      </c>
      <c r="E17" s="2">
        <f>generos_mais_rentaveis[[#This Row],[vendas_otimista]]/1000000</f>
        <v>14.99</v>
      </c>
      <c r="F17">
        <v>1</v>
      </c>
      <c r="G17" s="2">
        <f>generos_mais_rentaveis[[#This Row],[vendas otimista (em mi)]]/generos_mais_rentaveis[[#This Row],[Jogos]]</f>
        <v>14.99</v>
      </c>
      <c r="H17" s="2">
        <f>generos_mais_rentaveis[[#This Row],[Rentabilidade média/jogo2]]/1000000</f>
        <v>7.4950000000000001</v>
      </c>
      <c r="I17" s="2">
        <f>generos_mais_rentaveis[[#This Row],[vendas_pessimista]]/generos_mais_rentaveis[[#This Row],[Jogos]]</f>
        <v>7495000</v>
      </c>
    </row>
    <row r="18" spans="1:9" x14ac:dyDescent="0.25">
      <c r="A18" s="1" t="s">
        <v>11</v>
      </c>
      <c r="B18" s="2">
        <v>6995000</v>
      </c>
      <c r="C18" s="2">
        <f>generos_mais_rentaveis[[#This Row],[vendas_pessimista]]/1000000</f>
        <v>6.9950000000000001</v>
      </c>
      <c r="D18" s="2">
        <v>13990000</v>
      </c>
      <c r="E18" s="2">
        <f>generos_mais_rentaveis[[#This Row],[vendas_otimista]]/1000000</f>
        <v>13.99</v>
      </c>
      <c r="F18">
        <v>1</v>
      </c>
      <c r="G18" s="2">
        <f>generos_mais_rentaveis[[#This Row],[vendas otimista (em mi)]]/generos_mais_rentaveis[[#This Row],[Jogos]]</f>
        <v>13.99</v>
      </c>
      <c r="H18" s="2">
        <f>generos_mais_rentaveis[[#This Row],[Rentabilidade média/jogo2]]/1000000</f>
        <v>6.9950000000000001</v>
      </c>
      <c r="I18" s="2">
        <f>generos_mais_rentaveis[[#This Row],[vendas_pessimista]]/generos_mais_rentaveis[[#This Row],[Jogos]]</f>
        <v>6995000</v>
      </c>
    </row>
    <row r="19" spans="1:9" x14ac:dyDescent="0.25">
      <c r="A19" s="1" t="s">
        <v>13</v>
      </c>
      <c r="B19" s="2">
        <v>6495000</v>
      </c>
      <c r="C19" s="2">
        <f>generos_mais_rentaveis[[#This Row],[vendas_pessimista]]/1000000</f>
        <v>6.4950000000000001</v>
      </c>
      <c r="D19" s="2">
        <v>12990000</v>
      </c>
      <c r="E19" s="2">
        <f>generos_mais_rentaveis[[#This Row],[vendas_otimista]]/1000000</f>
        <v>12.99</v>
      </c>
      <c r="F19">
        <v>1</v>
      </c>
      <c r="G19" s="2">
        <f>generos_mais_rentaveis[[#This Row],[vendas otimista (em mi)]]/generos_mais_rentaveis[[#This Row],[Jogos]]</f>
        <v>12.99</v>
      </c>
      <c r="H19" s="2">
        <f>generos_mais_rentaveis[[#This Row],[Rentabilidade média/jogo2]]/1000000</f>
        <v>6.4950000000000001</v>
      </c>
      <c r="I19" s="2">
        <f>generos_mais_rentaveis[[#This Row],[vendas_pessimista]]/generos_mais_rentaveis[[#This Row],[Jogos]]</f>
        <v>6495000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EA09-76F6-44B5-9218-CC0E2CFF0A8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7DF7D2-4305-49F7-A464-F4BF73CD4A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generos mais rentaveis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Alexandre</dc:creator>
  <cp:lastModifiedBy>Amanda Alexandre</cp:lastModifiedBy>
  <dcterms:created xsi:type="dcterms:W3CDTF">2022-03-28T12:47:45Z</dcterms:created>
  <dcterms:modified xsi:type="dcterms:W3CDTF">2022-03-28T12:59:03Z</dcterms:modified>
</cp:coreProperties>
</file>