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Documentos\"/>
    </mc:Choice>
  </mc:AlternateContent>
  <xr:revisionPtr revIDLastSave="0" documentId="13_ncr:1_{FE0E6FFD-8687-4CF5-8B60-38EDAE4FFD87}" xr6:coauthVersionLast="47" xr6:coauthVersionMax="47" xr10:uidLastSave="{00000000-0000-0000-0000-000000000000}"/>
  <bookViews>
    <workbookView xWindow="-120" yWindow="-120" windowWidth="20730" windowHeight="11160" xr2:uid="{A63E292A-FAE7-4364-9911-89C9822E9B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E14" i="1"/>
  <c r="E13" i="1"/>
  <c r="E12" i="1"/>
  <c r="E11" i="1"/>
  <c r="E10" i="1"/>
  <c r="E9" i="1"/>
  <c r="E8" i="1"/>
  <c r="E7" i="1"/>
  <c r="E6" i="1"/>
  <c r="E5" i="1"/>
  <c r="C5" i="1"/>
  <c r="D6" i="1"/>
  <c r="D7" i="1" s="1"/>
  <c r="D8" i="1" l="1"/>
</calcChain>
</file>

<file path=xl/sharedStrings.xml><?xml version="1.0" encoding="utf-8"?>
<sst xmlns="http://schemas.openxmlformats.org/spreadsheetml/2006/main" count="20" uniqueCount="12">
  <si>
    <t>👨🏻</t>
  </si>
  <si>
    <t>👩🏻</t>
  </si>
  <si>
    <t>CLIENTE</t>
  </si>
  <si>
    <t>TIEMPO ENTRE LLEGADAS</t>
  </si>
  <si>
    <t>INICIO DE ENTRADA</t>
  </si>
  <si>
    <t>TIEMPO TERINACIÓN DE SERVICIO</t>
  </si>
  <si>
    <t>ACCESO</t>
  </si>
  <si>
    <t>TIEMPO DE SERVICIO (MINUTOS)</t>
  </si>
  <si>
    <t>TIEMPO ESTIMADO PARA SER ATENDIDO (MINUTOS)</t>
  </si>
  <si>
    <t>ESTABLECER LIMITE DE PERSONAS:</t>
  </si>
  <si>
    <t>Nombre: Rafael Alejandro Barajas Urrutia.
Grupo: 3302.
Fecha: 20 de diciembre de 2021.</t>
  </si>
  <si>
    <t>TEORÍA DE COLAS.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</si>
</sst>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2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65" fontId="5" fillId="6" borderId="12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F12A-AF70-4A70-8A30-BCC98FA59B65}">
  <dimension ref="A1:J14"/>
  <sheetViews>
    <sheetView tabSelected="1" zoomScale="60" zoomScaleNormal="60" zoomScaleSheetLayoutView="110" workbookViewId="0">
      <selection activeCell="A16" sqref="A16"/>
    </sheetView>
  </sheetViews>
  <sheetFormatPr baseColWidth="10" defaultColWidth="5.7109375" defaultRowHeight="30" customHeight="1" x14ac:dyDescent="0.25"/>
  <cols>
    <col min="1" max="1" width="5.7109375" style="1"/>
    <col min="2" max="3" width="11.42578125" style="1" customWidth="1"/>
    <col min="4" max="4" width="11.42578125" style="2" customWidth="1"/>
    <col min="5" max="5" width="17.140625" style="1" customWidth="1"/>
    <col min="6" max="10" width="11.42578125" style="1" customWidth="1"/>
    <col min="11" max="16384" width="5.7109375" style="1"/>
  </cols>
  <sheetData>
    <row r="1" spans="1:10" ht="60" customHeight="1" x14ac:dyDescent="0.25">
      <c r="A1" s="24" t="s">
        <v>10</v>
      </c>
      <c r="B1" s="25"/>
      <c r="C1" s="25"/>
      <c r="D1" s="25"/>
      <c r="E1" s="25"/>
      <c r="F1" s="25"/>
      <c r="G1" s="25"/>
      <c r="H1" s="26"/>
      <c r="I1" s="3"/>
      <c r="J1" s="3"/>
    </row>
    <row r="2" spans="1:10" ht="60" customHeight="1" x14ac:dyDescent="0.25">
      <c r="A2" s="27" t="s">
        <v>11</v>
      </c>
      <c r="B2" s="22"/>
      <c r="C2" s="22"/>
      <c r="D2" s="22"/>
      <c r="E2" s="22"/>
      <c r="F2" s="22"/>
      <c r="G2" s="22"/>
      <c r="H2" s="23"/>
      <c r="I2" s="3"/>
      <c r="J2" s="3"/>
    </row>
    <row r="3" spans="1:10" ht="30" customHeight="1" x14ac:dyDescent="0.25">
      <c r="A3" s="19" t="s">
        <v>9</v>
      </c>
      <c r="B3" s="16"/>
      <c r="C3" s="16"/>
      <c r="D3" s="17"/>
      <c r="E3" s="20">
        <v>10</v>
      </c>
      <c r="F3" s="20"/>
      <c r="G3" s="20"/>
      <c r="H3" s="21"/>
      <c r="I3" s="18"/>
      <c r="J3" s="3"/>
    </row>
    <row r="4" spans="1:10" s="2" customFormat="1" ht="60" customHeight="1" x14ac:dyDescent="0.25">
      <c r="A4" s="8"/>
      <c r="B4" s="9" t="s">
        <v>2</v>
      </c>
      <c r="C4" s="9" t="s">
        <v>6</v>
      </c>
      <c r="D4" s="9" t="s">
        <v>3</v>
      </c>
      <c r="E4" s="9" t="s">
        <v>8</v>
      </c>
      <c r="F4" s="9" t="s">
        <v>4</v>
      </c>
      <c r="G4" s="9" t="s">
        <v>7</v>
      </c>
      <c r="H4" s="9" t="s">
        <v>5</v>
      </c>
      <c r="I4" s="5"/>
      <c r="J4" s="5"/>
    </row>
    <row r="5" spans="1:10" ht="30" customHeight="1" x14ac:dyDescent="0.25">
      <c r="A5" s="6" t="s">
        <v>0</v>
      </c>
      <c r="B5" s="10">
        <v>1</v>
      </c>
      <c r="C5" s="11" t="str">
        <f>IF(B5&lt;=E3,"Puede pasar","Limite excedido")</f>
        <v>Puede pasar</v>
      </c>
      <c r="D5" s="12">
        <v>0</v>
      </c>
      <c r="E5" s="13">
        <f>IF(B5&lt;=E3,G5,"No podrá ser atendido")</f>
        <v>10</v>
      </c>
      <c r="F5" s="12">
        <v>0</v>
      </c>
      <c r="G5" s="10">
        <v>10</v>
      </c>
      <c r="H5" s="12">
        <v>0</v>
      </c>
      <c r="I5" s="4"/>
      <c r="J5" s="4"/>
    </row>
    <row r="6" spans="1:10" ht="30" customHeight="1" x14ac:dyDescent="0.25">
      <c r="A6" s="6" t="s">
        <v>1</v>
      </c>
      <c r="B6" s="10">
        <v>2</v>
      </c>
      <c r="C6" s="11" t="str">
        <f>IF(B6&lt;=E3,"Puede pasar","Límite excedido")</f>
        <v>Puede pasar</v>
      </c>
      <c r="D6" s="12">
        <f>D5</f>
        <v>0</v>
      </c>
      <c r="E6" s="13">
        <f>IF(B6&lt;=E3,G5+G6,"No podrá ser atendido")</f>
        <v>20</v>
      </c>
      <c r="F6" s="12">
        <v>0</v>
      </c>
      <c r="G6" s="10">
        <v>10</v>
      </c>
      <c r="H6" s="12">
        <v>0</v>
      </c>
      <c r="I6" s="4"/>
      <c r="J6" s="4"/>
    </row>
    <row r="7" spans="1:10" ht="30" customHeight="1" x14ac:dyDescent="0.25">
      <c r="A7" s="6" t="s">
        <v>0</v>
      </c>
      <c r="B7" s="10">
        <v>3</v>
      </c>
      <c r="C7" s="11" t="str">
        <f>IF(B7&lt;=E3,"Puede pasar","Límite excedido")</f>
        <v>Puede pasar</v>
      </c>
      <c r="D7" s="12">
        <f>D5+D6</f>
        <v>0</v>
      </c>
      <c r="E7" s="13">
        <f>IF(B7&lt;=E3,G5+G6+G7,"No podrá ser atendido")</f>
        <v>30</v>
      </c>
      <c r="F7" s="12">
        <v>0</v>
      </c>
      <c r="G7" s="10">
        <v>10</v>
      </c>
      <c r="H7" s="12">
        <v>0</v>
      </c>
      <c r="I7" s="4"/>
      <c r="J7" s="4"/>
    </row>
    <row r="8" spans="1:10" ht="30" customHeight="1" x14ac:dyDescent="0.25">
      <c r="A8" s="7" t="s">
        <v>1</v>
      </c>
      <c r="B8" s="14">
        <v>4</v>
      </c>
      <c r="C8" s="11" t="str">
        <f>IF(B8&lt;=E3,"Puede pasar","Límite excedido")</f>
        <v>Puede pasar</v>
      </c>
      <c r="D8" s="12">
        <f>D5+D6+D7</f>
        <v>0</v>
      </c>
      <c r="E8" s="13">
        <f>IF(B8&lt;=E3,G5+G6+G7+G8,"No podrá ser atendido")</f>
        <v>40</v>
      </c>
      <c r="F8" s="15">
        <v>0</v>
      </c>
      <c r="G8" s="14">
        <v>10</v>
      </c>
      <c r="H8" s="15">
        <v>0</v>
      </c>
      <c r="I8" s="4"/>
      <c r="J8" s="4"/>
    </row>
    <row r="9" spans="1:10" ht="30" customHeight="1" x14ac:dyDescent="0.25">
      <c r="A9" s="6" t="s">
        <v>0</v>
      </c>
      <c r="B9" s="10">
        <v>5</v>
      </c>
      <c r="C9" s="11" t="str">
        <f>IF(B9&lt;=E3,"Puede pasar","Límite excedido")</f>
        <v>Puede pasar</v>
      </c>
      <c r="D9" s="12">
        <v>0</v>
      </c>
      <c r="E9" s="13">
        <f>IF(B9&lt;=E3,G5+G6+G7+G8+G9,"No podrá ser atendido")</f>
        <v>50</v>
      </c>
      <c r="F9" s="12">
        <v>0</v>
      </c>
      <c r="G9" s="10">
        <v>10</v>
      </c>
      <c r="H9" s="12">
        <v>0</v>
      </c>
      <c r="I9" s="4"/>
      <c r="J9" s="4"/>
    </row>
    <row r="10" spans="1:10" ht="30" customHeight="1" x14ac:dyDescent="0.25">
      <c r="A10" s="7" t="s">
        <v>1</v>
      </c>
      <c r="B10" s="14">
        <v>6</v>
      </c>
      <c r="C10" s="11" t="str">
        <f>IF(B10&lt;=E3,"Puede pasar","Límite excedido")</f>
        <v>Puede pasar</v>
      </c>
      <c r="D10" s="12">
        <v>0</v>
      </c>
      <c r="E10" s="13">
        <f>IF(B10&lt;=E3,G5+G6+G7+G8+G9+G10,"No podrá ser atendido")</f>
        <v>60</v>
      </c>
      <c r="F10" s="15">
        <v>0</v>
      </c>
      <c r="G10" s="14">
        <v>10</v>
      </c>
      <c r="H10" s="15">
        <v>0</v>
      </c>
      <c r="I10" s="4"/>
      <c r="J10" s="4"/>
    </row>
    <row r="11" spans="1:10" ht="30" customHeight="1" x14ac:dyDescent="0.25">
      <c r="A11" s="6" t="s">
        <v>0</v>
      </c>
      <c r="B11" s="10">
        <v>7</v>
      </c>
      <c r="C11" s="11" t="str">
        <f>IF(B11&lt;=E3,"Puede pasar","Límite excedido")</f>
        <v>Puede pasar</v>
      </c>
      <c r="D11" s="12">
        <v>0</v>
      </c>
      <c r="E11" s="13">
        <f>IF(B11&lt;=E3,G5+G6+G7+G8+G9+G10+G11,"No podrá ser atendido")</f>
        <v>70</v>
      </c>
      <c r="F11" s="12">
        <v>0</v>
      </c>
      <c r="G11" s="10">
        <v>10</v>
      </c>
      <c r="H11" s="12">
        <v>0</v>
      </c>
      <c r="I11" s="4"/>
      <c r="J11" s="4"/>
    </row>
    <row r="12" spans="1:10" ht="30" customHeight="1" x14ac:dyDescent="0.25">
      <c r="A12" s="7" t="s">
        <v>1</v>
      </c>
      <c r="B12" s="14">
        <v>8</v>
      </c>
      <c r="C12" s="11" t="str">
        <f>IF(B12&lt;=E3,"Puede pasar","Límite excedido")</f>
        <v>Puede pasar</v>
      </c>
      <c r="D12" s="12">
        <v>0</v>
      </c>
      <c r="E12" s="13">
        <f>IF(B12&lt;=E3,G5+G6+G7+G8+G9+G10+G11+G12,"No podrá ser atendido")</f>
        <v>80</v>
      </c>
      <c r="F12" s="15">
        <v>0</v>
      </c>
      <c r="G12" s="14">
        <v>10</v>
      </c>
      <c r="H12" s="15">
        <v>0</v>
      </c>
      <c r="I12" s="4"/>
      <c r="J12" s="4"/>
    </row>
    <row r="13" spans="1:10" ht="30" customHeight="1" x14ac:dyDescent="0.25">
      <c r="A13" s="6" t="s">
        <v>0</v>
      </c>
      <c r="B13" s="10">
        <v>9</v>
      </c>
      <c r="C13" s="11" t="str">
        <f>IF(B13&lt;=E3,"Puede pasar","Límite excedido")</f>
        <v>Puede pasar</v>
      </c>
      <c r="D13" s="12">
        <v>0</v>
      </c>
      <c r="E13" s="13">
        <f>IF(B13&lt;=E3,G5+G6+G7+G8+G9+G10+G11+G12+G13,"No podrá ser atendido")</f>
        <v>90</v>
      </c>
      <c r="F13" s="12">
        <v>0</v>
      </c>
      <c r="G13" s="10">
        <v>10</v>
      </c>
      <c r="H13" s="12">
        <v>0</v>
      </c>
      <c r="I13" s="4"/>
      <c r="J13" s="4"/>
    </row>
    <row r="14" spans="1:10" ht="30" customHeight="1" x14ac:dyDescent="0.25">
      <c r="A14" s="7" t="s">
        <v>1</v>
      </c>
      <c r="B14" s="14">
        <v>10</v>
      </c>
      <c r="C14" s="11" t="str">
        <f>IF(B14&lt;=E3,"Puede pasar","Límite excedido")</f>
        <v>Puede pasar</v>
      </c>
      <c r="D14" s="12">
        <v>0</v>
      </c>
      <c r="E14" s="13">
        <f>IF(B14&lt;=E3,G5+G6+G7+G8+G9+G10+G11+G12+G13+G14,"No podrá ser atendido")</f>
        <v>100</v>
      </c>
      <c r="F14" s="15">
        <v>0</v>
      </c>
      <c r="G14" s="14">
        <v>10</v>
      </c>
      <c r="H14" s="15">
        <v>0</v>
      </c>
      <c r="I14" s="4"/>
      <c r="J14" s="4"/>
    </row>
  </sheetData>
  <mergeCells count="4">
    <mergeCell ref="A3:D3"/>
    <mergeCell ref="E3:H3"/>
    <mergeCell ref="A2:H2"/>
    <mergeCell ref="A1:H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Alejandro Barajas Urrutia</dc:creator>
  <cp:lastModifiedBy>Rafael Alejandro Barajas Urrutia</cp:lastModifiedBy>
  <cp:lastPrinted>2021-12-20T08:30:59Z</cp:lastPrinted>
  <dcterms:created xsi:type="dcterms:W3CDTF">2021-12-20T07:00:41Z</dcterms:created>
  <dcterms:modified xsi:type="dcterms:W3CDTF">2021-12-20T08:37:07Z</dcterms:modified>
</cp:coreProperties>
</file>