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13_ncr:1_{60E7B784-6408-49F6-8709-B56CF39AB97B}" xr6:coauthVersionLast="45" xr6:coauthVersionMax="45" xr10:uidLastSave="{00000000-0000-0000-0000-000000000000}"/>
  <bookViews>
    <workbookView xWindow="-120" yWindow="-120" windowWidth="20730" windowHeight="11310" firstSheet="3" activeTab="9" xr2:uid="{00000000-000D-0000-FFFF-FFFF00000000}"/>
  </bookViews>
  <sheets>
    <sheet name="Relatório de Resposta 1" sheetId="3" r:id="rId1"/>
    <sheet name="Problema 6" sheetId="1" r:id="rId2"/>
    <sheet name="Problema 1" sheetId="8" r:id="rId3"/>
    <sheet name="Problema 2" sheetId="5" r:id="rId4"/>
    <sheet name="Problema 3" sheetId="6" r:id="rId5"/>
    <sheet name="Problema 4" sheetId="4" r:id="rId6"/>
    <sheet name="Problema 5" sheetId="7" r:id="rId7"/>
    <sheet name="Problema 11" sheetId="10" r:id="rId8"/>
    <sheet name="Problema 12" sheetId="9" r:id="rId9"/>
    <sheet name="Limpo" sheetId="2" r:id="rId10"/>
  </sheets>
  <definedNames>
    <definedName name="solver_adj" localSheetId="9" hidden="1">Limpo!$A$8:$B$8</definedName>
    <definedName name="solver_adj" localSheetId="2" hidden="1">'Problema 1'!$A$8:$B$8</definedName>
    <definedName name="solver_adj" localSheetId="7" hidden="1">'Problema 11'!$A$8:$C$8</definedName>
    <definedName name="solver_adj" localSheetId="8" hidden="1">'Problema 12'!$A$8:$B$8</definedName>
    <definedName name="solver_adj" localSheetId="3" hidden="1">'Problema 2'!$A$8:$B$8</definedName>
    <definedName name="solver_adj" localSheetId="4" hidden="1">'Problema 3'!$A$8:$C$8</definedName>
    <definedName name="solver_adj" localSheetId="5" hidden="1">'Problema 4'!$A$8:$B$8</definedName>
    <definedName name="solver_adj" localSheetId="6" hidden="1">'Problema 5'!$A$8:$B$8</definedName>
    <definedName name="solver_adj" localSheetId="1" hidden="1">'Problema 6'!$A$8:$B$8</definedName>
    <definedName name="solver_cvg" localSheetId="9" hidden="1">0.0001</definedName>
    <definedName name="solver_cvg" localSheetId="2" hidden="1">0.0001</definedName>
    <definedName name="solver_cvg" localSheetId="7" hidden="1">0.0001</definedName>
    <definedName name="solver_cvg" localSheetId="8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drv" localSheetId="9" hidden="1">2</definedName>
    <definedName name="solver_drv" localSheetId="2" hidden="1">2</definedName>
    <definedName name="solver_drv" localSheetId="7" hidden="1">2</definedName>
    <definedName name="solver_drv" localSheetId="8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1" hidden="1">2</definedName>
    <definedName name="solver_eng" localSheetId="9" hidden="1">2</definedName>
    <definedName name="solver_eng" localSheetId="2" hidden="1">2</definedName>
    <definedName name="solver_eng" localSheetId="7" hidden="1">2</definedName>
    <definedName name="solver_eng" localSheetId="8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st" localSheetId="9" hidden="1">1</definedName>
    <definedName name="solver_est" localSheetId="2" hidden="1">1</definedName>
    <definedName name="solver_est" localSheetId="7" hidden="1">1</definedName>
    <definedName name="solver_est" localSheetId="8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itr" localSheetId="9" hidden="1">2147483647</definedName>
    <definedName name="solver_itr" localSheetId="2" hidden="1">2147483647</definedName>
    <definedName name="solver_itr" localSheetId="7" hidden="1">2147483647</definedName>
    <definedName name="solver_itr" localSheetId="8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lhs1" localSheetId="9" hidden="1">Limpo!$E$18</definedName>
    <definedName name="solver_lhs1" localSheetId="2" hidden="1">'Problema 1'!$E$18:$E$19</definedName>
    <definedName name="solver_lhs1" localSheetId="7" hidden="1">'Problema 11'!$E$18</definedName>
    <definedName name="solver_lhs1" localSheetId="8" hidden="1">'Problema 12'!$E$18</definedName>
    <definedName name="solver_lhs1" localSheetId="3" hidden="1">'Problema 2'!$E$18:$E$20</definedName>
    <definedName name="solver_lhs1" localSheetId="4" hidden="1">'Problema 3'!$E$18:$E$19</definedName>
    <definedName name="solver_lhs1" localSheetId="5" hidden="1">'Problema 4'!$E$18:$E$20</definedName>
    <definedName name="solver_lhs1" localSheetId="6" hidden="1">'Problema 5'!$E$18:$E$19</definedName>
    <definedName name="solver_lhs1" localSheetId="1" hidden="1">'Problema 6'!$E$18</definedName>
    <definedName name="solver_lhs2" localSheetId="9" hidden="1">Limpo!$E$19</definedName>
    <definedName name="solver_lhs2" localSheetId="2" hidden="1">'Problema 1'!$E$20</definedName>
    <definedName name="solver_lhs2" localSheetId="7" hidden="1">'Problema 11'!$E$19</definedName>
    <definedName name="solver_lhs2" localSheetId="8" hidden="1">'Problema 12'!$E$19:$E$20</definedName>
    <definedName name="solver_lhs2" localSheetId="3" hidden="1">'Problema 2'!$E$20</definedName>
    <definedName name="solver_lhs2" localSheetId="4" hidden="1">'Problema 3'!$E$20</definedName>
    <definedName name="solver_lhs2" localSheetId="5" hidden="1">'Problema 4'!$E$20</definedName>
    <definedName name="solver_lhs2" localSheetId="6" hidden="1">'Problema 5'!$E$20</definedName>
    <definedName name="solver_lhs2" localSheetId="1" hidden="1">'Problema 6'!$E$19</definedName>
    <definedName name="solver_lhs3" localSheetId="9" hidden="1">Limpo!$E$20</definedName>
    <definedName name="solver_lhs3" localSheetId="2" hidden="1">'Problema 1'!$E$20</definedName>
    <definedName name="solver_lhs3" localSheetId="7" hidden="1">'Problema 11'!$E$20</definedName>
    <definedName name="solver_lhs3" localSheetId="8" hidden="1">'Problema 12'!$E$20</definedName>
    <definedName name="solver_lhs3" localSheetId="3" hidden="1">'Problema 2'!$E$20</definedName>
    <definedName name="solver_lhs3" localSheetId="4" hidden="1">'Problema 3'!$E$20</definedName>
    <definedName name="solver_lhs3" localSheetId="5" hidden="1">'Problema 4'!$E$20</definedName>
    <definedName name="solver_lhs3" localSheetId="6" hidden="1">'Problema 5'!$E$20</definedName>
    <definedName name="solver_lhs3" localSheetId="1" hidden="1">'Problema 6'!$E$20</definedName>
    <definedName name="solver_mip" localSheetId="9" hidden="1">2147483647</definedName>
    <definedName name="solver_mip" localSheetId="2" hidden="1">2147483647</definedName>
    <definedName name="solver_mip" localSheetId="7" hidden="1">2147483647</definedName>
    <definedName name="solver_mip" localSheetId="8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ni" localSheetId="9" hidden="1">30</definedName>
    <definedName name="solver_mni" localSheetId="2" hidden="1">30</definedName>
    <definedName name="solver_mni" localSheetId="7" hidden="1">30</definedName>
    <definedName name="solver_mni" localSheetId="8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rt" localSheetId="9" hidden="1">0.075</definedName>
    <definedName name="solver_mrt" localSheetId="2" hidden="1">0.075</definedName>
    <definedName name="solver_mrt" localSheetId="7" hidden="1">0.075</definedName>
    <definedName name="solver_mrt" localSheetId="8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sl" localSheetId="9" hidden="1">2</definedName>
    <definedName name="solver_msl" localSheetId="2" hidden="1">2</definedName>
    <definedName name="solver_msl" localSheetId="7" hidden="1">2</definedName>
    <definedName name="solver_msl" localSheetId="8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neg" localSheetId="9" hidden="1">1</definedName>
    <definedName name="solver_neg" localSheetId="2" hidden="1">1</definedName>
    <definedName name="solver_neg" localSheetId="7" hidden="1">1</definedName>
    <definedName name="solver_neg" localSheetId="8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od" localSheetId="9" hidden="1">2147483647</definedName>
    <definedName name="solver_nod" localSheetId="2" hidden="1">2147483647</definedName>
    <definedName name="solver_nod" localSheetId="7" hidden="1">2147483647</definedName>
    <definedName name="solver_nod" localSheetId="8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um" localSheetId="9" hidden="1">3</definedName>
    <definedName name="solver_num" localSheetId="2" hidden="1">1</definedName>
    <definedName name="solver_num" localSheetId="7" hidden="1">2</definedName>
    <definedName name="solver_num" localSheetId="8" hidden="1">2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um" localSheetId="1" hidden="1">3</definedName>
    <definedName name="solver_nwt" localSheetId="9" hidden="1">1</definedName>
    <definedName name="solver_nwt" localSheetId="2" hidden="1">1</definedName>
    <definedName name="solver_nwt" localSheetId="7" hidden="1">1</definedName>
    <definedName name="solver_nwt" localSheetId="8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opt" localSheetId="9" hidden="1">Limpo!$E$13</definedName>
    <definedName name="solver_opt" localSheetId="2" hidden="1">'Problema 1'!$E$13</definedName>
    <definedName name="solver_opt" localSheetId="7" hidden="1">'Problema 11'!$E$13</definedName>
    <definedName name="solver_opt" localSheetId="8" hidden="1">'Problema 12'!$E$13</definedName>
    <definedName name="solver_opt" localSheetId="3" hidden="1">'Problema 2'!$E$13</definedName>
    <definedName name="solver_opt" localSheetId="4" hidden="1">'Problema 3'!$E$13</definedName>
    <definedName name="solver_opt" localSheetId="5" hidden="1">'Problema 4'!$E$13</definedName>
    <definedName name="solver_opt" localSheetId="6" hidden="1">'Problema 5'!$E$13</definedName>
    <definedName name="solver_opt" localSheetId="1" hidden="1">'Problema 6'!$E$13</definedName>
    <definedName name="solver_pre" localSheetId="9" hidden="1">0.000001</definedName>
    <definedName name="solver_pre" localSheetId="2" hidden="1">0.000001</definedName>
    <definedName name="solver_pre" localSheetId="7" hidden="1">0.000001</definedName>
    <definedName name="solver_pre" localSheetId="8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rbv" localSheetId="9" hidden="1">2</definedName>
    <definedName name="solver_rbv" localSheetId="2" hidden="1">2</definedName>
    <definedName name="solver_rbv" localSheetId="7" hidden="1">2</definedName>
    <definedName name="solver_rbv" localSheetId="8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1" hidden="1">2</definedName>
    <definedName name="solver_rel1" localSheetId="9" hidden="1">1</definedName>
    <definedName name="solver_rel1" localSheetId="2" hidden="1">1</definedName>
    <definedName name="solver_rel1" localSheetId="7" hidden="1">1</definedName>
    <definedName name="solver_rel1" localSheetId="8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1" hidden="1">1</definedName>
    <definedName name="solver_rel2" localSheetId="9" hidden="1">1</definedName>
    <definedName name="solver_rel2" localSheetId="2" hidden="1">1</definedName>
    <definedName name="solver_rel2" localSheetId="7" hidden="1">3</definedName>
    <definedName name="solver_rel2" localSheetId="8" hidden="1">3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1" hidden="1">1</definedName>
    <definedName name="solver_rel3" localSheetId="9" hidden="1">1</definedName>
    <definedName name="solver_rel3" localSheetId="2" hidden="1">1</definedName>
    <definedName name="solver_rel3" localSheetId="7" hidden="1">1</definedName>
    <definedName name="solver_rel3" localSheetId="8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1" hidden="1">1</definedName>
    <definedName name="solver_rhs1" localSheetId="9" hidden="1">Limpo!$F$18</definedName>
    <definedName name="solver_rhs1" localSheetId="2" hidden="1">'Problema 1'!$F$18:$F$19</definedName>
    <definedName name="solver_rhs1" localSheetId="7" hidden="1">'Problema 11'!$F$18</definedName>
    <definedName name="solver_rhs1" localSheetId="8" hidden="1">'Problema 12'!$F$18</definedName>
    <definedName name="solver_rhs1" localSheetId="3" hidden="1">'Problema 2'!$F$18:$F$20</definedName>
    <definedName name="solver_rhs1" localSheetId="4" hidden="1">'Problema 3'!$F$18:$F$19</definedName>
    <definedName name="solver_rhs1" localSheetId="5" hidden="1">'Problema 4'!$F$18:$F$20</definedName>
    <definedName name="solver_rhs1" localSheetId="6" hidden="1">'Problema 5'!$F$18:$F$19</definedName>
    <definedName name="solver_rhs1" localSheetId="1" hidden="1">'Problema 6'!$F$18</definedName>
    <definedName name="solver_rhs2" localSheetId="9" hidden="1">Limpo!$F$19</definedName>
    <definedName name="solver_rhs2" localSheetId="2" hidden="1">'Problema 1'!$F$20</definedName>
    <definedName name="solver_rhs2" localSheetId="7" hidden="1">'Problema 11'!$F$19</definedName>
    <definedName name="solver_rhs2" localSheetId="8" hidden="1">'Problema 12'!$F$19:$F$20</definedName>
    <definedName name="solver_rhs2" localSheetId="3" hidden="1">'Problema 2'!$F$20</definedName>
    <definedName name="solver_rhs2" localSheetId="4" hidden="1">'Problema 3'!$F$20</definedName>
    <definedName name="solver_rhs2" localSheetId="5" hidden="1">'Problema 4'!$F$20</definedName>
    <definedName name="solver_rhs2" localSheetId="6" hidden="1">'Problema 5'!$F$20</definedName>
    <definedName name="solver_rhs2" localSheetId="1" hidden="1">'Problema 6'!$F$19</definedName>
    <definedName name="solver_rhs3" localSheetId="9" hidden="1">Limpo!$F$20</definedName>
    <definedName name="solver_rhs3" localSheetId="2" hidden="1">'Problema 1'!$F$20</definedName>
    <definedName name="solver_rhs3" localSheetId="7" hidden="1">'Problema 11'!$F$20</definedName>
    <definedName name="solver_rhs3" localSheetId="8" hidden="1">'Problema 12'!$F$20</definedName>
    <definedName name="solver_rhs3" localSheetId="3" hidden="1">'Problema 2'!$F$20</definedName>
    <definedName name="solver_rhs3" localSheetId="4" hidden="1">'Problema 3'!$F$20</definedName>
    <definedName name="solver_rhs3" localSheetId="5" hidden="1">'Problema 4'!$F$20</definedName>
    <definedName name="solver_rhs3" localSheetId="6" hidden="1">'Problema 5'!$F$20</definedName>
    <definedName name="solver_rhs3" localSheetId="1" hidden="1">'Problema 6'!$F$20</definedName>
    <definedName name="solver_rlx" localSheetId="9" hidden="1">2</definedName>
    <definedName name="solver_rlx" localSheetId="2" hidden="1">2</definedName>
    <definedName name="solver_rlx" localSheetId="7" hidden="1">2</definedName>
    <definedName name="solver_rlx" localSheetId="8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sd" localSheetId="9" hidden="1">0</definedName>
    <definedName name="solver_rsd" localSheetId="2" hidden="1">0</definedName>
    <definedName name="solver_rsd" localSheetId="7" hidden="1">0</definedName>
    <definedName name="solver_rsd" localSheetId="8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scl" localSheetId="9" hidden="1">2</definedName>
    <definedName name="solver_scl" localSheetId="2" hidden="1">2</definedName>
    <definedName name="solver_scl" localSheetId="7" hidden="1">2</definedName>
    <definedName name="solver_scl" localSheetId="8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1" hidden="1">2</definedName>
    <definedName name="solver_sho" localSheetId="9" hidden="1">2</definedName>
    <definedName name="solver_sho" localSheetId="2" hidden="1">1</definedName>
    <definedName name="solver_sho" localSheetId="7" hidden="1">2</definedName>
    <definedName name="solver_sho" localSheetId="8" hidden="1">2</definedName>
    <definedName name="solver_sho" localSheetId="3" hidden="1">1</definedName>
    <definedName name="solver_sho" localSheetId="4" hidden="1">1</definedName>
    <definedName name="solver_sho" localSheetId="5" hidden="1">1</definedName>
    <definedName name="solver_sho" localSheetId="6" hidden="1">1</definedName>
    <definedName name="solver_sho" localSheetId="1" hidden="1">1</definedName>
    <definedName name="solver_ssz" localSheetId="9" hidden="1">100</definedName>
    <definedName name="solver_ssz" localSheetId="2" hidden="1">100</definedName>
    <definedName name="solver_ssz" localSheetId="7" hidden="1">100</definedName>
    <definedName name="solver_ssz" localSheetId="8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tim" localSheetId="9" hidden="1">2147483647</definedName>
    <definedName name="solver_tim" localSheetId="2" hidden="1">2147483647</definedName>
    <definedName name="solver_tim" localSheetId="7" hidden="1">2147483647</definedName>
    <definedName name="solver_tim" localSheetId="8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ol" localSheetId="9" hidden="1">0.01</definedName>
    <definedName name="solver_tol" localSheetId="2" hidden="1">0.01</definedName>
    <definedName name="solver_tol" localSheetId="7" hidden="1">0.01</definedName>
    <definedName name="solver_tol" localSheetId="8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yp" localSheetId="9" hidden="1">1</definedName>
    <definedName name="solver_typ" localSheetId="2" hidden="1">1</definedName>
    <definedName name="solver_typ" localSheetId="7" hidden="1">1</definedName>
    <definedName name="solver_typ" localSheetId="8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1" hidden="1">1</definedName>
    <definedName name="solver_val" localSheetId="9" hidden="1">0</definedName>
    <definedName name="solver_val" localSheetId="2" hidden="1">0</definedName>
    <definedName name="solver_val" localSheetId="7" hidden="1">0</definedName>
    <definedName name="solver_val" localSheetId="8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er" localSheetId="9" hidden="1">3</definedName>
    <definedName name="solver_ver" localSheetId="2" hidden="1">3</definedName>
    <definedName name="solver_ver" localSheetId="7" hidden="1">3</definedName>
    <definedName name="solver_ver" localSheetId="8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0" l="1"/>
  <c r="E18" i="10"/>
  <c r="E13" i="10"/>
  <c r="E19" i="9"/>
  <c r="E20" i="9"/>
  <c r="E18" i="9"/>
  <c r="E13" i="9"/>
  <c r="N21" i="8" l="1"/>
  <c r="N22" i="8" s="1"/>
  <c r="M21" i="8"/>
  <c r="M22" i="8" s="1"/>
  <c r="L21" i="8"/>
  <c r="L22" i="8" s="1"/>
  <c r="K21" i="8"/>
  <c r="J21" i="8"/>
  <c r="J22" i="8" s="1"/>
  <c r="O16" i="8"/>
  <c r="O15" i="8"/>
  <c r="E19" i="8"/>
  <c r="E18" i="8"/>
  <c r="E13" i="8"/>
  <c r="N17" i="8"/>
  <c r="M17" i="8"/>
  <c r="L17" i="8"/>
  <c r="K17" i="8"/>
  <c r="J17" i="8"/>
  <c r="L19" i="7"/>
  <c r="L20" i="7" s="1"/>
  <c r="N18" i="7"/>
  <c r="N19" i="7" s="1"/>
  <c r="M18" i="7"/>
  <c r="M19" i="7" s="1"/>
  <c r="M20" i="7" s="1"/>
  <c r="L18" i="7"/>
  <c r="K18" i="7"/>
  <c r="K19" i="7" s="1"/>
  <c r="K20" i="7" s="1"/>
  <c r="J18" i="7"/>
  <c r="O18" i="7" s="1"/>
  <c r="O13" i="7"/>
  <c r="O12" i="7"/>
  <c r="J14" i="7"/>
  <c r="E19" i="7"/>
  <c r="E18" i="7"/>
  <c r="E13" i="7"/>
  <c r="N14" i="7"/>
  <c r="M14" i="7"/>
  <c r="L14" i="7"/>
  <c r="K14" i="7"/>
  <c r="O22" i="6"/>
  <c r="O21" i="6"/>
  <c r="N21" i="6"/>
  <c r="N22" i="6" s="1"/>
  <c r="N23" i="6" s="1"/>
  <c r="M21" i="6"/>
  <c r="L21" i="6"/>
  <c r="L22" i="6" s="1"/>
  <c r="L23" i="6" s="1"/>
  <c r="K21" i="6"/>
  <c r="K22" i="6" s="1"/>
  <c r="K23" i="6" s="1"/>
  <c r="J21" i="6"/>
  <c r="J22" i="6" s="1"/>
  <c r="J23" i="6" s="1"/>
  <c r="O23" i="6"/>
  <c r="P16" i="6"/>
  <c r="P15" i="6"/>
  <c r="O17" i="6"/>
  <c r="N17" i="6"/>
  <c r="M17" i="6"/>
  <c r="L17" i="6"/>
  <c r="K17" i="6"/>
  <c r="J17" i="6"/>
  <c r="E19" i="6"/>
  <c r="E18" i="6"/>
  <c r="E13" i="6"/>
  <c r="E20" i="5"/>
  <c r="E19" i="5"/>
  <c r="E18" i="5"/>
  <c r="E13" i="5"/>
  <c r="E20" i="4"/>
  <c r="E19" i="4"/>
  <c r="E18" i="4"/>
  <c r="E13" i="4"/>
  <c r="E20" i="1"/>
  <c r="E19" i="1"/>
  <c r="E13" i="1"/>
  <c r="E18" i="1"/>
  <c r="M22" i="6" l="1"/>
  <c r="M23" i="6" s="1"/>
  <c r="L23" i="8"/>
  <c r="M23" i="8"/>
  <c r="J23" i="8"/>
  <c r="N23" i="8"/>
  <c r="K22" i="8"/>
  <c r="L28" i="8" s="1"/>
  <c r="J19" i="7"/>
  <c r="N25" i="7" s="1"/>
  <c r="N24" i="7" s="1"/>
  <c r="N26" i="7" s="1"/>
  <c r="J25" i="7"/>
  <c r="J24" i="7" s="1"/>
  <c r="J26" i="7" s="1"/>
  <c r="L25" i="7"/>
  <c r="L24" i="7" s="1"/>
  <c r="L26" i="7" s="1"/>
  <c r="O19" i="7"/>
  <c r="M25" i="7"/>
  <c r="M24" i="7" s="1"/>
  <c r="M26" i="7" s="1"/>
  <c r="N20" i="7"/>
  <c r="J20" i="7"/>
  <c r="M28" i="8" l="1"/>
  <c r="N28" i="8"/>
  <c r="N27" i="8" s="1"/>
  <c r="J28" i="8"/>
  <c r="J27" i="8" s="1"/>
  <c r="J33" i="8" s="1"/>
  <c r="J34" i="8" s="1"/>
  <c r="L27" i="8"/>
  <c r="M27" i="8"/>
  <c r="J29" i="8"/>
  <c r="K23" i="8"/>
  <c r="K28" i="8"/>
  <c r="K27" i="8" s="1"/>
  <c r="K25" i="7"/>
  <c r="K24" i="7" s="1"/>
  <c r="K26" i="7" s="1"/>
  <c r="N29" i="8" l="1"/>
  <c r="N33" i="8"/>
  <c r="K29" i="8"/>
  <c r="K33" i="8"/>
  <c r="K34" i="8" s="1"/>
  <c r="K35" i="8" s="1"/>
  <c r="M29" i="8"/>
  <c r="M33" i="8"/>
  <c r="J35" i="8"/>
  <c r="L29" i="8"/>
  <c r="L33" i="8"/>
  <c r="M34" i="8" l="1"/>
  <c r="M35" i="8" s="1"/>
  <c r="N34" i="8"/>
  <c r="N35" i="8" s="1"/>
  <c r="L35" i="8"/>
  <c r="L34" i="8"/>
</calcChain>
</file>

<file path=xl/sharedStrings.xml><?xml version="1.0" encoding="utf-8"?>
<sst xmlns="http://schemas.openxmlformats.org/spreadsheetml/2006/main" count="330" uniqueCount="64">
  <si>
    <t>x1</t>
  </si>
  <si>
    <t>x2</t>
  </si>
  <si>
    <t>z</t>
  </si>
  <si>
    <t>Problema do fazendeiro</t>
  </si>
  <si>
    <t>Lado esquerdo</t>
  </si>
  <si>
    <t xml:space="preserve"> - Modelo de PL - </t>
  </si>
  <si>
    <t>x3</t>
  </si>
  <si>
    <t>Função objetivo</t>
  </si>
  <si>
    <t>Coeficientes das variáveis</t>
  </si>
  <si>
    <t>Variáveis de decisão</t>
  </si>
  <si>
    <t>Restrições</t>
  </si>
  <si>
    <t>Lado direito</t>
  </si>
  <si>
    <t>Problema 6</t>
  </si>
  <si>
    <t>Microsoft Excel 16.0 Relatório de Resposta</t>
  </si>
  <si>
    <t>Folha de Cálculo: [SOLVER - Exercícios_2020-11-09.xlsx]6</t>
  </si>
  <si>
    <t>Relatório Criado: 09/11/2020 09:37:24</t>
  </si>
  <si>
    <t>Resultado: O Solver encontrou uma solução. Todas as restrições e condições de otimização foram satisfeitas.</t>
  </si>
  <si>
    <t>Motor do Solver</t>
  </si>
  <si>
    <t>Motor: LP Simplex</t>
  </si>
  <si>
    <t>Tempo de Solução: 88.969 Segundos.</t>
  </si>
  <si>
    <t>Iterações: 3 Subproblemas: 0</t>
  </si>
  <si>
    <t>Opções do Solver</t>
  </si>
  <si>
    <t>Tempo Máximo Ilimitado,  Iterações Ilimitado, Precision 0.000001, Mostrar Resultados de Iteração</t>
  </si>
  <si>
    <t>Máximo de Subproblemas Ilimitado, Máximo de Soluções de Número Inteiro Ilimitado, Tolerância de Número Inteiro 1%, Assumir NãoNegativo</t>
  </si>
  <si>
    <t>Célula de Objetivo (Máximo)</t>
  </si>
  <si>
    <t>Célula</t>
  </si>
  <si>
    <t>Nome</t>
  </si>
  <si>
    <t>Valor Original</t>
  </si>
  <si>
    <t>Valor Final</t>
  </si>
  <si>
    <t>Células de Variável</t>
  </si>
  <si>
    <t>Número inteiro</t>
  </si>
  <si>
    <t>Valor da Célula</t>
  </si>
  <si>
    <t>Fórmula</t>
  </si>
  <si>
    <t>Estado</t>
  </si>
  <si>
    <t>Margem</t>
  </si>
  <si>
    <t>$E$13</t>
  </si>
  <si>
    <t>$A$8</t>
  </si>
  <si>
    <t>Contin</t>
  </si>
  <si>
    <t>$B$8</t>
  </si>
  <si>
    <t>$E$18</t>
  </si>
  <si>
    <t>$E$18&lt;=$F$18</t>
  </si>
  <si>
    <t>Sem Enlace</t>
  </si>
  <si>
    <t>$E$19</t>
  </si>
  <si>
    <t>$E$19&lt;=$F$19</t>
  </si>
  <si>
    <t>Enlace</t>
  </si>
  <si>
    <t>$E$20</t>
  </si>
  <si>
    <t>$E$20&lt;=$F$20</t>
  </si>
  <si>
    <t>Problema 4</t>
  </si>
  <si>
    <t>Problema 2</t>
  </si>
  <si>
    <t>Problema 3</t>
  </si>
  <si>
    <t>Xb</t>
  </si>
  <si>
    <t>Cb</t>
  </si>
  <si>
    <t>Cj</t>
  </si>
  <si>
    <t>X1</t>
  </si>
  <si>
    <t>X2</t>
  </si>
  <si>
    <t>X3</t>
  </si>
  <si>
    <t>X4</t>
  </si>
  <si>
    <t>X5</t>
  </si>
  <si>
    <t>b</t>
  </si>
  <si>
    <t>Z-Cj</t>
  </si>
  <si>
    <t>Problema 5</t>
  </si>
  <si>
    <t>Problema 1</t>
  </si>
  <si>
    <t>Problema 12</t>
  </si>
  <si>
    <t>Problema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</si>
</sst>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0" fillId="7" borderId="0" xfId="0" applyFill="1"/>
    <xf numFmtId="0" fontId="0" fillId="6" borderId="5" xfId="0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603885</xdr:colOff>
      <xdr:row>1</xdr:row>
      <xdr:rowOff>3811</xdr:rowOff>
    </xdr:from>
    <xdr:to>
      <xdr:col>10</xdr:col>
      <xdr:colOff>266700</xdr:colOff>
      <xdr:row>9</xdr:row>
      <xdr:rowOff>55372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A75CF6-9F76-4635-942C-7FCFE478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3535" y="194311"/>
          <a:ext cx="2101215" cy="1585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9525</xdr:rowOff>
    </xdr:from>
    <xdr:to>
      <xdr:col>10</xdr:col>
      <xdr:colOff>171450</xdr:colOff>
      <xdr:row>10</xdr:row>
      <xdr:rowOff>9279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B0F728-8FA6-4C7F-80F9-7931B996E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200025"/>
          <a:ext cx="1924050" cy="17237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49469</xdr:colOff>
      <xdr:row>12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A270EB-4D25-43CF-AC1E-37AA554C3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190500"/>
          <a:ext cx="1878269" cy="2181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9526</xdr:colOff>
      <xdr:row>0</xdr:row>
      <xdr:rowOff>188595</xdr:rowOff>
    </xdr:from>
    <xdr:to>
      <xdr:col>10</xdr:col>
      <xdr:colOff>238126</xdr:colOff>
      <xdr:row>10</xdr:row>
      <xdr:rowOff>28926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CD9D13-B8D3-4298-889A-7E64D09AE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6" y="188595"/>
          <a:ext cx="2000250" cy="1754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</xdr:rowOff>
    </xdr:from>
    <xdr:to>
      <xdr:col>9</xdr:col>
      <xdr:colOff>600075</xdr:colOff>
      <xdr:row>10</xdr:row>
      <xdr:rowOff>104962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EE14F7-6D78-4374-AFFE-408297FA7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190501"/>
          <a:ext cx="1819275" cy="18289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</xdr:colOff>
      <xdr:row>1</xdr:row>
      <xdr:rowOff>13336</xdr:rowOff>
    </xdr:from>
    <xdr:to>
      <xdr:col>10</xdr:col>
      <xdr:colOff>405868</xdr:colOff>
      <xdr:row>8</xdr:row>
      <xdr:rowOff>38101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E7209B-B7D9-4F94-A924-9F98EF9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4015" y="203836"/>
          <a:ext cx="2152753" cy="1367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</xdr:colOff>
      <xdr:row>1</xdr:row>
      <xdr:rowOff>36195</xdr:rowOff>
    </xdr:from>
    <xdr:to>
      <xdr:col>10</xdr:col>
      <xdr:colOff>551075</xdr:colOff>
      <xdr:row>7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C66636-DB82-47C5-88D3-9A098FEF3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5920" y="226695"/>
          <a:ext cx="2353205" cy="12782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175259</xdr:colOff>
      <xdr:row>0</xdr:row>
      <xdr:rowOff>190499</xdr:rowOff>
    </xdr:from>
    <xdr:to>
      <xdr:col>9</xdr:col>
      <xdr:colOff>361950</xdr:colOff>
      <xdr:row>11</xdr:row>
      <xdr:rowOff>116983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173C2-F6A4-4BF5-B416-0E6372189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4909" y="190499"/>
          <a:ext cx="2015491" cy="2031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A78-717F-4910-9F2B-DB93D67D70A8}">
  <dimension ref="A1:G29"/>
  <sheetViews>
    <sheetView showGridLines="0" topLeftCell="A5" workbookViewId="0">
      <selection activeCell="G27" sqref="G27"/>
    </sheetView>
  </sheetViews>
  <sheetFormatPr defaultRowHeight="15" x14ac:dyDescent="0.25"/>
  <cols>
    <col min="1" max="1" width="2.28515625" customWidth="1"/>
    <col min="2" max="2" width="6.140625" bestFit="1" customWidth="1"/>
    <col min="3" max="3" width="13.140625" bestFit="1" customWidth="1"/>
    <col min="4" max="4" width="13.7109375" bestFit="1" customWidth="1"/>
    <col min="5" max="5" width="12.85546875" bestFit="1" customWidth="1"/>
    <col min="6" max="6" width="13.85546875" bestFit="1" customWidth="1"/>
    <col min="7" max="7" width="8.140625" bestFit="1" customWidth="1"/>
  </cols>
  <sheetData>
    <row r="1" spans="1:5" x14ac:dyDescent="0.25">
      <c r="A1" s="12" t="s">
        <v>13</v>
      </c>
    </row>
    <row r="2" spans="1:5" x14ac:dyDescent="0.25">
      <c r="A2" s="12" t="s">
        <v>14</v>
      </c>
    </row>
    <row r="3" spans="1:5" x14ac:dyDescent="0.25">
      <c r="A3" s="12" t="s">
        <v>15</v>
      </c>
    </row>
    <row r="4" spans="1:5" x14ac:dyDescent="0.25">
      <c r="A4" s="12" t="s">
        <v>16</v>
      </c>
    </row>
    <row r="5" spans="1:5" x14ac:dyDescent="0.25">
      <c r="A5" s="12" t="s">
        <v>17</v>
      </c>
    </row>
    <row r="6" spans="1:5" x14ac:dyDescent="0.25">
      <c r="A6" s="12"/>
      <c r="B6" t="s">
        <v>18</v>
      </c>
    </row>
    <row r="7" spans="1:5" x14ac:dyDescent="0.25">
      <c r="A7" s="12"/>
      <c r="B7" t="s">
        <v>19</v>
      </c>
    </row>
    <row r="8" spans="1:5" x14ac:dyDescent="0.25">
      <c r="A8" s="12"/>
      <c r="B8" t="s">
        <v>20</v>
      </c>
    </row>
    <row r="9" spans="1:5" x14ac:dyDescent="0.25">
      <c r="A9" s="12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14" t="s">
        <v>25</v>
      </c>
      <c r="C15" s="14" t="s">
        <v>26</v>
      </c>
      <c r="D15" s="14" t="s">
        <v>27</v>
      </c>
      <c r="E15" s="14" t="s">
        <v>28</v>
      </c>
    </row>
    <row r="16" spans="1:5" ht="15.75" thickBot="1" x14ac:dyDescent="0.3">
      <c r="B16" s="13" t="s">
        <v>35</v>
      </c>
      <c r="C16" s="13" t="s">
        <v>2</v>
      </c>
      <c r="D16" s="16">
        <v>0</v>
      </c>
      <c r="E16" s="16">
        <v>900000</v>
      </c>
    </row>
    <row r="19" spans="1:7" ht="15.75" thickBot="1" x14ac:dyDescent="0.3">
      <c r="A19" t="s">
        <v>29</v>
      </c>
    </row>
    <row r="20" spans="1:7" ht="15.75" thickBot="1" x14ac:dyDescent="0.3">
      <c r="B20" s="14" t="s">
        <v>25</v>
      </c>
      <c r="C20" s="14" t="s">
        <v>26</v>
      </c>
      <c r="D20" s="14" t="s">
        <v>27</v>
      </c>
      <c r="E20" s="14" t="s">
        <v>28</v>
      </c>
      <c r="F20" s="14" t="s">
        <v>30</v>
      </c>
    </row>
    <row r="21" spans="1:7" x14ac:dyDescent="0.25">
      <c r="B21" s="15" t="s">
        <v>36</v>
      </c>
      <c r="C21" s="15" t="s">
        <v>0</v>
      </c>
      <c r="D21" s="17">
        <v>0</v>
      </c>
      <c r="E21" s="17">
        <v>100</v>
      </c>
      <c r="F21" s="15" t="s">
        <v>37</v>
      </c>
    </row>
    <row r="22" spans="1:7" ht="15.75" thickBot="1" x14ac:dyDescent="0.3">
      <c r="B22" s="13" t="s">
        <v>38</v>
      </c>
      <c r="C22" s="13" t="s">
        <v>1</v>
      </c>
      <c r="D22" s="16">
        <v>0</v>
      </c>
      <c r="E22" s="16">
        <v>200</v>
      </c>
      <c r="F22" s="13" t="s">
        <v>37</v>
      </c>
    </row>
    <row r="25" spans="1:7" ht="15.75" thickBot="1" x14ac:dyDescent="0.3">
      <c r="A25" t="s">
        <v>10</v>
      </c>
    </row>
    <row r="26" spans="1:7" ht="15.75" thickBot="1" x14ac:dyDescent="0.3">
      <c r="B26" s="14" t="s">
        <v>25</v>
      </c>
      <c r="C26" s="14" t="s">
        <v>26</v>
      </c>
      <c r="D26" s="14" t="s">
        <v>31</v>
      </c>
      <c r="E26" s="14" t="s">
        <v>32</v>
      </c>
      <c r="F26" s="14" t="s">
        <v>33</v>
      </c>
      <c r="G26" s="14" t="s">
        <v>34</v>
      </c>
    </row>
    <row r="27" spans="1:7" x14ac:dyDescent="0.25">
      <c r="B27" s="15" t="s">
        <v>39</v>
      </c>
      <c r="C27" s="15" t="s">
        <v>4</v>
      </c>
      <c r="D27" s="17">
        <v>100</v>
      </c>
      <c r="E27" s="15" t="s">
        <v>40</v>
      </c>
      <c r="F27" s="15" t="s">
        <v>41</v>
      </c>
      <c r="G27" s="15">
        <v>50</v>
      </c>
    </row>
    <row r="28" spans="1:7" x14ac:dyDescent="0.25">
      <c r="B28" s="15" t="s">
        <v>42</v>
      </c>
      <c r="C28" s="15" t="s">
        <v>4</v>
      </c>
      <c r="D28" s="17">
        <v>200</v>
      </c>
      <c r="E28" s="15" t="s">
        <v>43</v>
      </c>
      <c r="F28" s="15" t="s">
        <v>44</v>
      </c>
      <c r="G28" s="15">
        <v>0</v>
      </c>
    </row>
    <row r="29" spans="1:7" ht="15.75" thickBot="1" x14ac:dyDescent="0.3">
      <c r="B29" s="13" t="s">
        <v>45</v>
      </c>
      <c r="C29" s="13" t="s">
        <v>4</v>
      </c>
      <c r="D29" s="16">
        <v>400</v>
      </c>
      <c r="E29" s="13" t="s">
        <v>46</v>
      </c>
      <c r="F29" s="13" t="s">
        <v>44</v>
      </c>
      <c r="G29" s="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5DDB-66D4-411B-9D47-82980EDEA9FD}">
  <dimension ref="A2:F21"/>
  <sheetViews>
    <sheetView tabSelected="1" topLeftCell="A6" workbookViewId="0">
      <selection activeCell="H23" sqref="H23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</cols>
  <sheetData>
    <row r="2" spans="1:6" ht="15.75" x14ac:dyDescent="0.25">
      <c r="A2" s="72" t="s">
        <v>3</v>
      </c>
      <c r="B2" s="73"/>
      <c r="C2" s="73"/>
      <c r="D2" s="73"/>
      <c r="E2" s="73"/>
      <c r="F2" s="73"/>
    </row>
    <row r="4" spans="1:6" x14ac:dyDescent="0.25">
      <c r="A4" s="74" t="s">
        <v>5</v>
      </c>
      <c r="B4" s="74"/>
      <c r="C4" s="74"/>
      <c r="D4" s="74"/>
      <c r="E4" s="74"/>
      <c r="F4" s="74"/>
    </row>
    <row r="6" spans="1:6" x14ac:dyDescent="0.25">
      <c r="A6" s="70" t="s">
        <v>9</v>
      </c>
      <c r="B6" s="70"/>
      <c r="C6" s="70"/>
    </row>
    <row r="7" spans="1:6" x14ac:dyDescent="0.25">
      <c r="A7" s="10" t="s">
        <v>0</v>
      </c>
      <c r="B7" s="10" t="s">
        <v>1</v>
      </c>
      <c r="C7" s="10" t="s">
        <v>6</v>
      </c>
      <c r="D7" s="3"/>
    </row>
    <row r="8" spans="1:6" x14ac:dyDescent="0.25">
      <c r="A8" s="8"/>
      <c r="B8" s="8"/>
      <c r="C8" s="8"/>
      <c r="D8" s="4"/>
    </row>
    <row r="10" spans="1:6" x14ac:dyDescent="0.25">
      <c r="A10" s="70" t="s">
        <v>7</v>
      </c>
      <c r="B10" s="70"/>
      <c r="C10" s="70"/>
      <c r="D10" s="70"/>
      <c r="E10" s="70"/>
    </row>
    <row r="11" spans="1:6" x14ac:dyDescent="0.25">
      <c r="A11" s="71" t="s">
        <v>8</v>
      </c>
      <c r="B11" s="71"/>
      <c r="C11" s="71"/>
      <c r="E11" s="10" t="s">
        <v>7</v>
      </c>
    </row>
    <row r="12" spans="1:6" x14ac:dyDescent="0.25">
      <c r="A12" s="10" t="s">
        <v>0</v>
      </c>
      <c r="B12" s="10" t="s">
        <v>1</v>
      </c>
      <c r="C12" s="10" t="s">
        <v>6</v>
      </c>
      <c r="E12" s="10" t="s">
        <v>2</v>
      </c>
    </row>
    <row r="13" spans="1:6" x14ac:dyDescent="0.25">
      <c r="A13" s="7"/>
      <c r="B13" s="7"/>
      <c r="C13" s="7"/>
      <c r="E13" s="9"/>
    </row>
    <row r="15" spans="1:6" x14ac:dyDescent="0.25">
      <c r="A15" s="70" t="s">
        <v>10</v>
      </c>
      <c r="B15" s="70"/>
      <c r="C15" s="70"/>
      <c r="D15" s="70"/>
      <c r="E15" s="70"/>
      <c r="F15" s="70"/>
    </row>
    <row r="16" spans="1:6" x14ac:dyDescent="0.25">
      <c r="A16" s="71" t="s">
        <v>8</v>
      </c>
      <c r="B16" s="71"/>
      <c r="C16" s="71"/>
    </row>
    <row r="17" spans="1:6" x14ac:dyDescent="0.25">
      <c r="A17" s="10" t="s">
        <v>0</v>
      </c>
      <c r="B17" s="10" t="s">
        <v>1</v>
      </c>
      <c r="C17" s="10" t="s">
        <v>6</v>
      </c>
      <c r="E17" s="10" t="s">
        <v>4</v>
      </c>
      <c r="F17" s="10" t="s">
        <v>11</v>
      </c>
    </row>
    <row r="18" spans="1:6" x14ac:dyDescent="0.25">
      <c r="A18" s="5"/>
      <c r="B18" s="5"/>
      <c r="C18" s="5"/>
      <c r="E18" s="6"/>
      <c r="F18" s="6"/>
    </row>
    <row r="19" spans="1:6" x14ac:dyDescent="0.25">
      <c r="A19" s="5"/>
      <c r="B19" s="5"/>
      <c r="C19" s="5"/>
      <c r="E19" s="6"/>
      <c r="F19" s="6"/>
    </row>
    <row r="20" spans="1:6" x14ac:dyDescent="0.25">
      <c r="A20" s="5"/>
      <c r="B20" s="5"/>
      <c r="C20" s="5"/>
      <c r="E20" s="6"/>
      <c r="F20" s="6"/>
    </row>
    <row r="21" spans="1:6" x14ac:dyDescent="0.25">
      <c r="A21" s="5"/>
      <c r="B21" s="5"/>
      <c r="C21" s="5"/>
      <c r="E21" s="6"/>
      <c r="F21" s="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7">
    <mergeCell ref="A16:C16"/>
    <mergeCell ref="A2:F2"/>
    <mergeCell ref="A4:F4"/>
    <mergeCell ref="A6:C6"/>
    <mergeCell ref="A10:E10"/>
    <mergeCell ref="A11:C11"/>
    <mergeCell ref="A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1"/>
  <sheetViews>
    <sheetView workbookViewId="0">
      <selection activeCell="I15" sqref="I15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</cols>
  <sheetData>
    <row r="2" spans="1:6" ht="15.75" x14ac:dyDescent="0.25">
      <c r="A2" s="72" t="s">
        <v>12</v>
      </c>
      <c r="B2" s="73"/>
      <c r="C2" s="73"/>
      <c r="D2" s="73"/>
      <c r="E2" s="73"/>
      <c r="F2" s="73"/>
    </row>
    <row r="4" spans="1:6" x14ac:dyDescent="0.25">
      <c r="A4" s="74" t="s">
        <v>5</v>
      </c>
      <c r="B4" s="74"/>
      <c r="C4" s="74"/>
      <c r="D4" s="74"/>
      <c r="E4" s="74"/>
      <c r="F4" s="74"/>
    </row>
    <row r="6" spans="1:6" x14ac:dyDescent="0.25">
      <c r="A6" s="70" t="s">
        <v>9</v>
      </c>
      <c r="B6" s="70"/>
      <c r="C6" s="70"/>
    </row>
    <row r="7" spans="1:6" x14ac:dyDescent="0.25">
      <c r="A7" s="2" t="s">
        <v>0</v>
      </c>
      <c r="B7" s="2" t="s">
        <v>1</v>
      </c>
      <c r="C7" s="2" t="s">
        <v>6</v>
      </c>
      <c r="D7" s="3"/>
    </row>
    <row r="8" spans="1:6" x14ac:dyDescent="0.25">
      <c r="A8" s="8">
        <v>100</v>
      </c>
      <c r="B8" s="8">
        <v>200</v>
      </c>
      <c r="C8" s="8"/>
      <c r="D8" s="4"/>
    </row>
    <row r="10" spans="1:6" x14ac:dyDescent="0.25">
      <c r="A10" s="70" t="s">
        <v>7</v>
      </c>
      <c r="B10" s="70"/>
      <c r="C10" s="70"/>
      <c r="D10" s="70"/>
      <c r="E10" s="70"/>
    </row>
    <row r="11" spans="1:6" x14ac:dyDescent="0.25">
      <c r="A11" s="71" t="s">
        <v>8</v>
      </c>
      <c r="B11" s="71"/>
      <c r="C11" s="71"/>
      <c r="E11" s="2" t="s">
        <v>7</v>
      </c>
    </row>
    <row r="12" spans="1:6" x14ac:dyDescent="0.25">
      <c r="A12" s="2" t="s">
        <v>0</v>
      </c>
      <c r="B12" s="2" t="s">
        <v>1</v>
      </c>
      <c r="C12" s="2" t="s">
        <v>6</v>
      </c>
      <c r="E12" s="2" t="s">
        <v>2</v>
      </c>
    </row>
    <row r="13" spans="1:6" x14ac:dyDescent="0.25">
      <c r="A13" s="7">
        <v>4000</v>
      </c>
      <c r="B13" s="7">
        <v>2500</v>
      </c>
      <c r="C13" s="7"/>
      <c r="E13" s="9">
        <f>A13*A8+B13*B8</f>
        <v>900000</v>
      </c>
    </row>
    <row r="15" spans="1:6" x14ac:dyDescent="0.25">
      <c r="A15" s="70" t="s">
        <v>10</v>
      </c>
      <c r="B15" s="70"/>
      <c r="C15" s="70"/>
      <c r="D15" s="70"/>
      <c r="E15" s="70"/>
      <c r="F15" s="70"/>
    </row>
    <row r="16" spans="1:6" x14ac:dyDescent="0.25">
      <c r="A16" s="71" t="s">
        <v>8</v>
      </c>
      <c r="B16" s="71"/>
      <c r="C16" s="71"/>
    </row>
    <row r="17" spans="1:6" x14ac:dyDescent="0.25">
      <c r="A17" s="2" t="s">
        <v>0</v>
      </c>
      <c r="B17" s="2" t="s">
        <v>1</v>
      </c>
      <c r="C17" s="2" t="s">
        <v>6</v>
      </c>
      <c r="E17" s="2" t="s">
        <v>4</v>
      </c>
      <c r="F17" s="2" t="s">
        <v>11</v>
      </c>
    </row>
    <row r="18" spans="1:6" x14ac:dyDescent="0.25">
      <c r="A18" s="5">
        <v>1</v>
      </c>
      <c r="B18" s="5">
        <v>0</v>
      </c>
      <c r="C18" s="5"/>
      <c r="E18" s="6">
        <f>A18*A8+B18*B8</f>
        <v>100</v>
      </c>
      <c r="F18" s="6">
        <v>150</v>
      </c>
    </row>
    <row r="19" spans="1:6" x14ac:dyDescent="0.25">
      <c r="A19" s="5">
        <v>0</v>
      </c>
      <c r="B19" s="5">
        <v>1</v>
      </c>
      <c r="C19" s="5"/>
      <c r="E19" s="6">
        <f>A19*A8+B19*B8</f>
        <v>200</v>
      </c>
      <c r="F19" s="6">
        <v>200</v>
      </c>
    </row>
    <row r="20" spans="1:6" x14ac:dyDescent="0.25">
      <c r="A20" s="5">
        <v>2</v>
      </c>
      <c r="B20" s="5">
        <v>1</v>
      </c>
      <c r="C20" s="5"/>
      <c r="E20" s="6">
        <f>A20*A8+B20*B8</f>
        <v>400</v>
      </c>
      <c r="F20" s="6">
        <v>400</v>
      </c>
    </row>
    <row r="21" spans="1:6" x14ac:dyDescent="0.25">
      <c r="A21" s="5"/>
      <c r="B21" s="5"/>
      <c r="C21" s="5"/>
      <c r="E21" s="6"/>
      <c r="F21" s="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7">
    <mergeCell ref="A15:F15"/>
    <mergeCell ref="A16:C16"/>
    <mergeCell ref="A2:F2"/>
    <mergeCell ref="A4:F4"/>
    <mergeCell ref="A6:C6"/>
    <mergeCell ref="A10:E10"/>
    <mergeCell ref="A11:C1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DB1A-EE7C-4A67-BB80-A1DFCB607D75}">
  <dimension ref="A2:O36"/>
  <sheetViews>
    <sheetView topLeftCell="B1" workbookViewId="0">
      <selection activeCell="O22" sqref="O22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  <col min="8" max="15" width="8.85546875" style="1"/>
  </cols>
  <sheetData>
    <row r="2" spans="1:15" ht="15.75" x14ac:dyDescent="0.25">
      <c r="A2" s="72" t="s">
        <v>61</v>
      </c>
      <c r="B2" s="73"/>
      <c r="C2" s="73"/>
      <c r="D2" s="73"/>
      <c r="E2" s="73"/>
      <c r="F2" s="73"/>
    </row>
    <row r="4" spans="1:15" x14ac:dyDescent="0.25">
      <c r="A4" s="74" t="s">
        <v>5</v>
      </c>
      <c r="B4" s="74"/>
      <c r="C4" s="74"/>
      <c r="D4" s="74"/>
      <c r="E4" s="74"/>
      <c r="F4" s="74"/>
    </row>
    <row r="6" spans="1:15" x14ac:dyDescent="0.25">
      <c r="A6" s="70" t="s">
        <v>9</v>
      </c>
      <c r="B6" s="70"/>
      <c r="C6" s="70"/>
    </row>
    <row r="7" spans="1:15" x14ac:dyDescent="0.25">
      <c r="A7" s="10" t="s">
        <v>0</v>
      </c>
      <c r="B7" s="10" t="s">
        <v>1</v>
      </c>
      <c r="C7" s="10" t="s">
        <v>6</v>
      </c>
      <c r="D7" s="3"/>
    </row>
    <row r="8" spans="1:15" x14ac:dyDescent="0.25">
      <c r="A8" s="8">
        <v>0</v>
      </c>
      <c r="B8" s="8">
        <v>7</v>
      </c>
      <c r="C8" s="8"/>
      <c r="D8" s="4"/>
    </row>
    <row r="10" spans="1:15" x14ac:dyDescent="0.25">
      <c r="A10" s="70" t="s">
        <v>7</v>
      </c>
      <c r="B10" s="70"/>
      <c r="C10" s="70"/>
      <c r="D10" s="70"/>
      <c r="E10" s="70"/>
    </row>
    <row r="11" spans="1:15" x14ac:dyDescent="0.25">
      <c r="A11" s="71" t="s">
        <v>8</v>
      </c>
      <c r="B11" s="71"/>
      <c r="C11" s="71"/>
      <c r="E11" s="10" t="s">
        <v>7</v>
      </c>
    </row>
    <row r="12" spans="1:15" x14ac:dyDescent="0.25">
      <c r="A12" s="10" t="s">
        <v>0</v>
      </c>
      <c r="B12" s="10" t="s">
        <v>1</v>
      </c>
      <c r="C12" s="10" t="s">
        <v>6</v>
      </c>
      <c r="E12" s="10" t="s">
        <v>2</v>
      </c>
    </row>
    <row r="13" spans="1:15" x14ac:dyDescent="0.25">
      <c r="A13" s="7">
        <v>20</v>
      </c>
      <c r="B13" s="7">
        <v>10</v>
      </c>
      <c r="C13" s="7"/>
      <c r="E13" s="9">
        <f>SUMPRODUCT(A8:B8,A13:B13)</f>
        <v>70</v>
      </c>
      <c r="I13" s="1" t="s">
        <v>52</v>
      </c>
      <c r="J13" s="20">
        <v>20</v>
      </c>
      <c r="K13" s="21">
        <v>10</v>
      </c>
      <c r="L13" s="21">
        <v>0</v>
      </c>
      <c r="M13" s="22">
        <v>0</v>
      </c>
      <c r="N13" s="20"/>
    </row>
    <row r="14" spans="1:15" ht="15.75" thickBot="1" x14ac:dyDescent="0.3">
      <c r="H14" s="1" t="s">
        <v>50</v>
      </c>
      <c r="I14" s="1" t="s">
        <v>51</v>
      </c>
      <c r="J14" s="39" t="s">
        <v>53</v>
      </c>
      <c r="K14" s="40" t="s">
        <v>54</v>
      </c>
      <c r="L14" s="40" t="s">
        <v>55</v>
      </c>
      <c r="M14" s="41" t="s">
        <v>56</v>
      </c>
      <c r="N14" s="39" t="s">
        <v>58</v>
      </c>
      <c r="O14" s="4"/>
    </row>
    <row r="15" spans="1:15" x14ac:dyDescent="0.25">
      <c r="A15" s="70" t="s">
        <v>10</v>
      </c>
      <c r="B15" s="70"/>
      <c r="C15" s="70"/>
      <c r="D15" s="70"/>
      <c r="E15" s="70"/>
      <c r="F15" s="70"/>
      <c r="H15" s="59" t="s">
        <v>55</v>
      </c>
      <c r="I15" s="59">
        <v>0</v>
      </c>
      <c r="J15" s="67">
        <v>1</v>
      </c>
      <c r="K15" s="59">
        <v>-1</v>
      </c>
      <c r="L15" s="59">
        <v>1</v>
      </c>
      <c r="M15" s="61">
        <v>0</v>
      </c>
      <c r="N15" s="60">
        <v>1</v>
      </c>
      <c r="O15" s="66">
        <f>N15/J15</f>
        <v>1</v>
      </c>
    </row>
    <row r="16" spans="1:15" ht="15.75" thickBot="1" x14ac:dyDescent="0.3">
      <c r="A16" s="71" t="s">
        <v>8</v>
      </c>
      <c r="B16" s="71"/>
      <c r="C16" s="71"/>
      <c r="H16" s="63" t="s">
        <v>56</v>
      </c>
      <c r="I16" s="63">
        <v>0</v>
      </c>
      <c r="J16" s="64">
        <v>3</v>
      </c>
      <c r="K16" s="63">
        <v>1</v>
      </c>
      <c r="L16" s="63">
        <v>0</v>
      </c>
      <c r="M16" s="65">
        <v>1</v>
      </c>
      <c r="N16" s="64">
        <v>7</v>
      </c>
      <c r="O16" s="62">
        <f>N16/J16</f>
        <v>2.3333333333333335</v>
      </c>
    </row>
    <row r="17" spans="1:15" x14ac:dyDescent="0.25">
      <c r="A17" s="10" t="s">
        <v>0</v>
      </c>
      <c r="B17" s="10" t="s">
        <v>1</v>
      </c>
      <c r="C17" s="10" t="s">
        <v>6</v>
      </c>
      <c r="E17" s="10" t="s">
        <v>4</v>
      </c>
      <c r="F17" s="10" t="s">
        <v>11</v>
      </c>
      <c r="H17" s="75" t="s">
        <v>59</v>
      </c>
      <c r="I17" s="76"/>
      <c r="J17" s="54">
        <f>SUMPRODUCT($I15:$I16,J15:J16)-J13</f>
        <v>-20</v>
      </c>
      <c r="K17" s="49">
        <f>SUMPRODUCT($I15:$I16,K15:K16)-K13</f>
        <v>-10</v>
      </c>
      <c r="L17" s="52">
        <f>SUMPRODUCT($I15:$I16,L15:L16)-L13</f>
        <v>0</v>
      </c>
      <c r="M17" s="53">
        <f>SUMPRODUCT($I15:$I16,M15:M16)-M13</f>
        <v>0</v>
      </c>
      <c r="N17" s="51">
        <f>SUMPRODUCT($I15:$I16,N15:N16)-N13</f>
        <v>0</v>
      </c>
      <c r="O17" s="4"/>
    </row>
    <row r="18" spans="1:15" x14ac:dyDescent="0.25">
      <c r="A18" s="5">
        <v>1</v>
      </c>
      <c r="B18" s="5">
        <v>-1</v>
      </c>
      <c r="C18" s="5"/>
      <c r="E18" s="6">
        <f>SUMPRODUCT($A$8:$B$8,A18:B18)</f>
        <v>-7</v>
      </c>
      <c r="F18" s="6">
        <v>1</v>
      </c>
    </row>
    <row r="19" spans="1:15" x14ac:dyDescent="0.25">
      <c r="A19" s="5">
        <v>3</v>
      </c>
      <c r="B19" s="5">
        <v>1</v>
      </c>
      <c r="C19" s="5"/>
      <c r="E19" s="6">
        <f>SUMPRODUCT($A$8:$B$8,A19:B19)</f>
        <v>7</v>
      </c>
      <c r="F19" s="6">
        <v>7</v>
      </c>
      <c r="I19" s="1" t="s">
        <v>52</v>
      </c>
      <c r="J19" s="20">
        <v>20</v>
      </c>
      <c r="K19" s="21">
        <v>10</v>
      </c>
      <c r="L19" s="21">
        <v>0</v>
      </c>
      <c r="M19" s="22">
        <v>0</v>
      </c>
      <c r="N19" s="20"/>
    </row>
    <row r="20" spans="1:15" ht="15.75" thickBot="1" x14ac:dyDescent="0.3">
      <c r="A20" s="5"/>
      <c r="B20" s="5"/>
      <c r="C20" s="5"/>
      <c r="E20" s="6"/>
      <c r="F20" s="6"/>
      <c r="H20" s="1" t="s">
        <v>50</v>
      </c>
      <c r="I20" s="1" t="s">
        <v>51</v>
      </c>
      <c r="J20" s="39" t="s">
        <v>53</v>
      </c>
      <c r="K20" s="40" t="s">
        <v>54</v>
      </c>
      <c r="L20" s="40" t="s">
        <v>55</v>
      </c>
      <c r="M20" s="41" t="s">
        <v>56</v>
      </c>
      <c r="N20" s="39" t="s">
        <v>58</v>
      </c>
    </row>
    <row r="21" spans="1:15" x14ac:dyDescent="0.25">
      <c r="A21" s="5"/>
      <c r="B21" s="5"/>
      <c r="C21" s="5"/>
      <c r="E21" s="6"/>
      <c r="F21" s="6"/>
      <c r="H21" s="59" t="s">
        <v>53</v>
      </c>
      <c r="I21" s="59">
        <v>20</v>
      </c>
      <c r="J21" s="60">
        <f>J15/$J$15</f>
        <v>1</v>
      </c>
      <c r="K21" s="59">
        <f>K15/$J$15</f>
        <v>-1</v>
      </c>
      <c r="L21" s="59">
        <f>L15/$J$15</f>
        <v>1</v>
      </c>
      <c r="M21" s="61">
        <f>M15/$J$15</f>
        <v>0</v>
      </c>
      <c r="N21" s="60">
        <f>N15/$J$15</f>
        <v>1</v>
      </c>
    </row>
    <row r="22" spans="1:15" ht="15.75" thickBot="1" x14ac:dyDescent="0.3">
      <c r="H22" s="63" t="s">
        <v>56</v>
      </c>
      <c r="I22" s="63">
        <v>0</v>
      </c>
      <c r="J22" s="64">
        <f>J16-$J$16*J21</f>
        <v>0</v>
      </c>
      <c r="K22" s="68">
        <f>K16-$J$16*K21</f>
        <v>4</v>
      </c>
      <c r="L22" s="63">
        <f>L16-$J$16*L21</f>
        <v>-3</v>
      </c>
      <c r="M22" s="65">
        <f>M16-$J$16*M21</f>
        <v>1</v>
      </c>
      <c r="N22" s="64">
        <f>N16-$J$16*N21</f>
        <v>4</v>
      </c>
      <c r="O22" s="58"/>
    </row>
    <row r="23" spans="1:15" x14ac:dyDescent="0.25">
      <c r="H23" s="75" t="s">
        <v>59</v>
      </c>
      <c r="I23" s="76"/>
      <c r="J23" s="51">
        <f>SUMPRODUCT($I21:$I22,J21:J22)-J19</f>
        <v>0</v>
      </c>
      <c r="K23" s="29">
        <f>SUMPRODUCT($I21:$I22,K21:K22)-K19</f>
        <v>-30</v>
      </c>
      <c r="L23" s="52">
        <f>SUMPRODUCT($I21:$I22,L21:L22)-L19</f>
        <v>20</v>
      </c>
      <c r="M23" s="53">
        <f>SUMPRODUCT($I21:$I22,M21:M22)-M19</f>
        <v>0</v>
      </c>
      <c r="N23" s="51">
        <f>SUMPRODUCT($I21:$I22,N21:N22)-N19</f>
        <v>20</v>
      </c>
    </row>
    <row r="25" spans="1:15" x14ac:dyDescent="0.25">
      <c r="I25" s="1" t="s">
        <v>52</v>
      </c>
      <c r="J25" s="20">
        <v>20</v>
      </c>
      <c r="K25" s="21">
        <v>10</v>
      </c>
      <c r="L25" s="21">
        <v>0</v>
      </c>
      <c r="M25" s="22">
        <v>0</v>
      </c>
      <c r="N25" s="20"/>
    </row>
    <row r="26" spans="1:15" ht="15.75" thickBot="1" x14ac:dyDescent="0.3">
      <c r="H26" s="1" t="s">
        <v>50</v>
      </c>
      <c r="I26" s="1" t="s">
        <v>51</v>
      </c>
      <c r="J26" s="39" t="s">
        <v>53</v>
      </c>
      <c r="K26" s="40" t="s">
        <v>54</v>
      </c>
      <c r="L26" s="40" t="s">
        <v>55</v>
      </c>
      <c r="M26" s="41" t="s">
        <v>56</v>
      </c>
      <c r="N26" s="39" t="s">
        <v>58</v>
      </c>
    </row>
    <row r="27" spans="1:15" x14ac:dyDescent="0.25">
      <c r="H27" s="59" t="s">
        <v>53</v>
      </c>
      <c r="I27" s="59">
        <v>20</v>
      </c>
      <c r="J27" s="60">
        <f>J21-$K$21*J28</f>
        <v>1</v>
      </c>
      <c r="K27" s="59">
        <f>K21-$K$21*K28</f>
        <v>0</v>
      </c>
      <c r="L27" s="69">
        <f>L21-$K$21*L28</f>
        <v>0.25</v>
      </c>
      <c r="M27" s="61">
        <f>M21-$K$21*M28</f>
        <v>0.25</v>
      </c>
      <c r="N27" s="60">
        <f>N21-$K$21*N28</f>
        <v>2</v>
      </c>
      <c r="O27" s="58"/>
    </row>
    <row r="28" spans="1:15" ht="15.75" thickBot="1" x14ac:dyDescent="0.3">
      <c r="H28" s="63" t="s">
        <v>54</v>
      </c>
      <c r="I28" s="63">
        <v>10</v>
      </c>
      <c r="J28" s="64">
        <f>J22/$K$22</f>
        <v>0</v>
      </c>
      <c r="K28" s="63">
        <f>K22/$K$22</f>
        <v>1</v>
      </c>
      <c r="L28" s="63">
        <f>L22/$K$22</f>
        <v>-0.75</v>
      </c>
      <c r="M28" s="65">
        <f>M22/$K$22</f>
        <v>0.25</v>
      </c>
      <c r="N28" s="64">
        <f>N22/$K$22</f>
        <v>1</v>
      </c>
    </row>
    <row r="29" spans="1:15" x14ac:dyDescent="0.25">
      <c r="H29" s="75" t="s">
        <v>59</v>
      </c>
      <c r="I29" s="76"/>
      <c r="J29" s="51">
        <f>SUMPRODUCT($I27:$I28,J27:J28)-J25</f>
        <v>0</v>
      </c>
      <c r="K29" s="52">
        <f>SUMPRODUCT($I27:$I28,K27:K28)-K25</f>
        <v>0</v>
      </c>
      <c r="L29" s="29">
        <f>SUMPRODUCT($I27:$I28,L27:L28)-L25</f>
        <v>-2.5</v>
      </c>
      <c r="M29" s="53">
        <f>SUMPRODUCT($I27:$I28,M27:M28)-M25</f>
        <v>7.5</v>
      </c>
      <c r="N29" s="51">
        <f>SUMPRODUCT($I27:$I28,N27:N28)-N25</f>
        <v>50</v>
      </c>
    </row>
    <row r="31" spans="1:15" x14ac:dyDescent="0.25">
      <c r="I31" s="1" t="s">
        <v>52</v>
      </c>
      <c r="J31" s="20">
        <v>20</v>
      </c>
      <c r="K31" s="21">
        <v>10</v>
      </c>
      <c r="L31" s="21">
        <v>0</v>
      </c>
      <c r="M31" s="22">
        <v>0</v>
      </c>
      <c r="N31" s="20"/>
    </row>
    <row r="32" spans="1:15" ht="15.75" thickBot="1" x14ac:dyDescent="0.3">
      <c r="H32" s="1" t="s">
        <v>50</v>
      </c>
      <c r="I32" s="1" t="s">
        <v>51</v>
      </c>
      <c r="J32" s="39" t="s">
        <v>53</v>
      </c>
      <c r="K32" s="40" t="s">
        <v>54</v>
      </c>
      <c r="L32" s="40" t="s">
        <v>55</v>
      </c>
      <c r="M32" s="41" t="s">
        <v>56</v>
      </c>
      <c r="N32" s="39" t="s">
        <v>58</v>
      </c>
    </row>
    <row r="33" spans="8:15" x14ac:dyDescent="0.25">
      <c r="H33" s="59" t="s">
        <v>55</v>
      </c>
      <c r="I33" s="59">
        <v>0</v>
      </c>
      <c r="J33" s="60">
        <f>J27/$L$27</f>
        <v>4</v>
      </c>
      <c r="K33" s="59">
        <f>K27/$L$27</f>
        <v>0</v>
      </c>
      <c r="L33" s="59">
        <f>L27/$L$27</f>
        <v>1</v>
      </c>
      <c r="M33" s="61">
        <f>M27/$L$27</f>
        <v>1</v>
      </c>
      <c r="N33" s="60">
        <f>N27/$L$27</f>
        <v>8</v>
      </c>
    </row>
    <row r="34" spans="8:15" ht="15.75" thickBot="1" x14ac:dyDescent="0.3">
      <c r="H34" s="63" t="s">
        <v>54</v>
      </c>
      <c r="I34" s="63">
        <v>10</v>
      </c>
      <c r="J34" s="64">
        <f>J28-$L$28*J33</f>
        <v>3</v>
      </c>
      <c r="K34" s="63">
        <f>K28-$L$28*K33</f>
        <v>1</v>
      </c>
      <c r="L34" s="63">
        <f>L28-$L$28*L33</f>
        <v>0</v>
      </c>
      <c r="M34" s="65">
        <f>M28-$L$28*M33</f>
        <v>1</v>
      </c>
      <c r="N34" s="64">
        <f>N28-$L$28*N33</f>
        <v>7</v>
      </c>
    </row>
    <row r="35" spans="8:15" x14ac:dyDescent="0.25">
      <c r="H35" s="75" t="s">
        <v>59</v>
      </c>
      <c r="I35" s="76"/>
      <c r="J35" s="51">
        <f>SUMPRODUCT($I33:$I34,J33:J34)-J31</f>
        <v>10</v>
      </c>
      <c r="K35" s="52">
        <f>SUMPRODUCT($I33:$I34,K33:K34)-K31</f>
        <v>0</v>
      </c>
      <c r="L35" s="52">
        <f>SUMPRODUCT($I33:$I34,L33:L34)-L31</f>
        <v>0</v>
      </c>
      <c r="M35" s="53">
        <f>SUMPRODUCT($I33:$I34,M33:M34)-M31</f>
        <v>10</v>
      </c>
      <c r="N35" s="57">
        <f>SUMPRODUCT($I33:$I34,N33:N34)-N31</f>
        <v>70</v>
      </c>
    </row>
    <row r="36" spans="8:15" x14ac:dyDescent="0.25">
      <c r="K36"/>
      <c r="L36"/>
      <c r="M36"/>
      <c r="N36"/>
      <c r="O3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11">
    <mergeCell ref="H23:I23"/>
    <mergeCell ref="A15:F15"/>
    <mergeCell ref="A16:C16"/>
    <mergeCell ref="H29:I29"/>
    <mergeCell ref="H35:I35"/>
    <mergeCell ref="A11:C11"/>
    <mergeCell ref="A2:F2"/>
    <mergeCell ref="A4:F4"/>
    <mergeCell ref="A6:C6"/>
    <mergeCell ref="H17:I17"/>
    <mergeCell ref="A10:E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C098-DD4E-4003-9F72-F0DAF842738E}">
  <dimension ref="A2:F21"/>
  <sheetViews>
    <sheetView workbookViewId="0">
      <selection activeCell="I19" sqref="I19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</cols>
  <sheetData>
    <row r="2" spans="1:6" ht="15.75" x14ac:dyDescent="0.25">
      <c r="A2" s="72" t="s">
        <v>48</v>
      </c>
      <c r="B2" s="73"/>
      <c r="C2" s="73"/>
      <c r="D2" s="73"/>
      <c r="E2" s="73"/>
      <c r="F2" s="73"/>
    </row>
    <row r="4" spans="1:6" x14ac:dyDescent="0.25">
      <c r="A4" s="74" t="s">
        <v>5</v>
      </c>
      <c r="B4" s="74"/>
      <c r="C4" s="74"/>
      <c r="D4" s="74"/>
      <c r="E4" s="74"/>
      <c r="F4" s="74"/>
    </row>
    <row r="6" spans="1:6" x14ac:dyDescent="0.25">
      <c r="A6" s="70" t="s">
        <v>9</v>
      </c>
      <c r="B6" s="70"/>
      <c r="C6" s="70"/>
    </row>
    <row r="7" spans="1:6" x14ac:dyDescent="0.25">
      <c r="A7" s="10" t="s">
        <v>0</v>
      </c>
      <c r="B7" s="10" t="s">
        <v>1</v>
      </c>
      <c r="C7" s="10" t="s">
        <v>6</v>
      </c>
      <c r="D7" s="3"/>
    </row>
    <row r="8" spans="1:6" x14ac:dyDescent="0.25">
      <c r="A8" s="8">
        <v>4</v>
      </c>
      <c r="B8" s="8">
        <v>0</v>
      </c>
      <c r="C8" s="8"/>
      <c r="D8" s="4"/>
    </row>
    <row r="10" spans="1:6" x14ac:dyDescent="0.25">
      <c r="A10" s="70" t="s">
        <v>7</v>
      </c>
      <c r="B10" s="70"/>
      <c r="C10" s="70"/>
      <c r="D10" s="70"/>
      <c r="E10" s="70"/>
    </row>
    <row r="11" spans="1:6" x14ac:dyDescent="0.25">
      <c r="A11" s="71" t="s">
        <v>8</v>
      </c>
      <c r="B11" s="71"/>
      <c r="C11" s="71"/>
      <c r="E11" s="10" t="s">
        <v>7</v>
      </c>
    </row>
    <row r="12" spans="1:6" x14ac:dyDescent="0.25">
      <c r="A12" s="10" t="s">
        <v>0</v>
      </c>
      <c r="B12" s="10" t="s">
        <v>1</v>
      </c>
      <c r="C12" s="10" t="s">
        <v>6</v>
      </c>
      <c r="E12" s="10" t="s">
        <v>2</v>
      </c>
    </row>
    <row r="13" spans="1:6" x14ac:dyDescent="0.25">
      <c r="A13" s="7">
        <v>3</v>
      </c>
      <c r="B13" s="7">
        <v>-2</v>
      </c>
      <c r="C13" s="7"/>
      <c r="E13" s="9">
        <f>A13*A8+B13*B8</f>
        <v>12</v>
      </c>
    </row>
    <row r="15" spans="1:6" x14ac:dyDescent="0.25">
      <c r="A15" s="70" t="s">
        <v>10</v>
      </c>
      <c r="B15" s="70"/>
      <c r="C15" s="70"/>
      <c r="D15" s="70"/>
      <c r="E15" s="70"/>
      <c r="F15" s="70"/>
    </row>
    <row r="16" spans="1:6" x14ac:dyDescent="0.25">
      <c r="A16" s="71" t="s">
        <v>8</v>
      </c>
      <c r="B16" s="71"/>
      <c r="C16" s="71"/>
    </row>
    <row r="17" spans="1:6" x14ac:dyDescent="0.25">
      <c r="A17" s="10" t="s">
        <v>0</v>
      </c>
      <c r="B17" s="10" t="s">
        <v>1</v>
      </c>
      <c r="C17" s="10" t="s">
        <v>6</v>
      </c>
      <c r="E17" s="10" t="s">
        <v>4</v>
      </c>
      <c r="F17" s="10" t="s">
        <v>11</v>
      </c>
    </row>
    <row r="18" spans="1:6" x14ac:dyDescent="0.25">
      <c r="A18" s="5">
        <v>1</v>
      </c>
      <c r="B18" s="5">
        <v>0</v>
      </c>
      <c r="C18" s="5"/>
      <c r="E18" s="6">
        <f>A18*$A$8+B18*$B$8</f>
        <v>4</v>
      </c>
      <c r="F18" s="6">
        <v>4</v>
      </c>
    </row>
    <row r="19" spans="1:6" x14ac:dyDescent="0.25">
      <c r="A19" s="5">
        <v>1</v>
      </c>
      <c r="B19" s="5">
        <v>3</v>
      </c>
      <c r="C19" s="5"/>
      <c r="E19" s="6">
        <f t="shared" ref="E19:E20" si="0">A19*$A$8+B19*$B$8</f>
        <v>4</v>
      </c>
      <c r="F19" s="6">
        <v>15</v>
      </c>
    </row>
    <row r="20" spans="1:6" x14ac:dyDescent="0.25">
      <c r="A20" s="5">
        <v>2</v>
      </c>
      <c r="B20" s="5">
        <v>1</v>
      </c>
      <c r="C20" s="5"/>
      <c r="E20" s="6">
        <f t="shared" si="0"/>
        <v>8</v>
      </c>
      <c r="F20" s="6">
        <v>10</v>
      </c>
    </row>
    <row r="21" spans="1:6" x14ac:dyDescent="0.25">
      <c r="A21" s="5"/>
      <c r="B21" s="5"/>
      <c r="C21" s="5"/>
      <c r="E21" s="6"/>
      <c r="F21" s="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7">
    <mergeCell ref="A16:C16"/>
    <mergeCell ref="A2:F2"/>
    <mergeCell ref="A4:F4"/>
    <mergeCell ref="A6:C6"/>
    <mergeCell ref="A10:E10"/>
    <mergeCell ref="A11:C11"/>
    <mergeCell ref="A15:F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EC92-C34E-4560-9BCC-7D2113155EF6}">
  <dimension ref="A2:P23"/>
  <sheetViews>
    <sheetView topLeftCell="A4" workbookViewId="0">
      <selection activeCell="I25" sqref="I25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  <col min="8" max="15" width="8.85546875" style="1"/>
  </cols>
  <sheetData>
    <row r="2" spans="1:16" ht="15.75" x14ac:dyDescent="0.25">
      <c r="A2" s="72" t="s">
        <v>49</v>
      </c>
      <c r="B2" s="73"/>
      <c r="C2" s="73"/>
      <c r="D2" s="73"/>
      <c r="E2" s="73"/>
      <c r="F2" s="73"/>
    </row>
    <row r="4" spans="1:16" x14ac:dyDescent="0.25">
      <c r="A4" s="74" t="s">
        <v>5</v>
      </c>
      <c r="B4" s="74"/>
      <c r="C4" s="74"/>
      <c r="D4" s="74"/>
      <c r="E4" s="74"/>
      <c r="F4" s="74"/>
    </row>
    <row r="6" spans="1:16" x14ac:dyDescent="0.25">
      <c r="A6" s="70" t="s">
        <v>9</v>
      </c>
      <c r="B6" s="70"/>
      <c r="C6" s="70"/>
    </row>
    <row r="7" spans="1:16" x14ac:dyDescent="0.25">
      <c r="A7" s="10" t="s">
        <v>0</v>
      </c>
      <c r="B7" s="10" t="s">
        <v>1</v>
      </c>
      <c r="C7" s="10" t="s">
        <v>6</v>
      </c>
      <c r="D7" s="3"/>
    </row>
    <row r="8" spans="1:16" x14ac:dyDescent="0.25">
      <c r="A8" s="8">
        <v>0</v>
      </c>
      <c r="B8" s="8">
        <v>4.5</v>
      </c>
      <c r="C8" s="8">
        <v>0</v>
      </c>
      <c r="D8" s="4"/>
    </row>
    <row r="10" spans="1:16" x14ac:dyDescent="0.25">
      <c r="A10" s="70" t="s">
        <v>7</v>
      </c>
      <c r="B10" s="70"/>
      <c r="C10" s="70"/>
      <c r="D10" s="70"/>
      <c r="E10" s="70"/>
    </row>
    <row r="11" spans="1:16" x14ac:dyDescent="0.25">
      <c r="A11" s="71" t="s">
        <v>8</v>
      </c>
      <c r="B11" s="71"/>
      <c r="C11" s="71"/>
      <c r="E11" s="10" t="s">
        <v>7</v>
      </c>
    </row>
    <row r="12" spans="1:16" x14ac:dyDescent="0.25">
      <c r="A12" s="10" t="s">
        <v>0</v>
      </c>
      <c r="B12" s="10" t="s">
        <v>1</v>
      </c>
      <c r="C12" s="10" t="s">
        <v>6</v>
      </c>
      <c r="E12" s="10" t="s">
        <v>2</v>
      </c>
    </row>
    <row r="13" spans="1:16" x14ac:dyDescent="0.25">
      <c r="A13" s="7">
        <v>1</v>
      </c>
      <c r="B13" s="7">
        <v>9</v>
      </c>
      <c r="C13" s="7">
        <v>1</v>
      </c>
      <c r="E13" s="9">
        <f>SUMPRODUCT(A8:C8,A13:C13)</f>
        <v>40.5</v>
      </c>
      <c r="I13" s="1" t="s">
        <v>52</v>
      </c>
      <c r="J13" s="20">
        <v>1</v>
      </c>
      <c r="K13" s="21">
        <v>9</v>
      </c>
      <c r="L13" s="21">
        <v>1</v>
      </c>
      <c r="M13" s="21">
        <v>0</v>
      </c>
      <c r="N13" s="22">
        <v>0</v>
      </c>
    </row>
    <row r="14" spans="1:16" ht="15.75" thickBot="1" x14ac:dyDescent="0.3">
      <c r="H14" s="1" t="s">
        <v>50</v>
      </c>
      <c r="I14" s="1" t="s">
        <v>51</v>
      </c>
      <c r="J14" s="20" t="s">
        <v>53</v>
      </c>
      <c r="K14" s="21" t="s">
        <v>54</v>
      </c>
      <c r="L14" s="21" t="s">
        <v>55</v>
      </c>
      <c r="M14" s="21" t="s">
        <v>56</v>
      </c>
      <c r="N14" s="22" t="s">
        <v>57</v>
      </c>
      <c r="O14" s="1" t="s">
        <v>58</v>
      </c>
    </row>
    <row r="15" spans="1:16" x14ac:dyDescent="0.25">
      <c r="A15" s="70" t="s">
        <v>10</v>
      </c>
      <c r="B15" s="70"/>
      <c r="C15" s="70"/>
      <c r="D15" s="70"/>
      <c r="E15" s="70"/>
      <c r="F15" s="70"/>
      <c r="H15" s="18" t="s">
        <v>56</v>
      </c>
      <c r="I15" s="18">
        <v>0</v>
      </c>
      <c r="J15" s="23">
        <v>1</v>
      </c>
      <c r="K15" s="31">
        <v>2</v>
      </c>
      <c r="L15" s="18">
        <v>3</v>
      </c>
      <c r="M15" s="18">
        <v>1</v>
      </c>
      <c r="N15" s="24">
        <v>0</v>
      </c>
      <c r="O15" s="18">
        <v>9</v>
      </c>
      <c r="P15" s="30">
        <f>O15/K15</f>
        <v>4.5</v>
      </c>
    </row>
    <row r="16" spans="1:16" ht="15.75" thickBot="1" x14ac:dyDescent="0.3">
      <c r="A16" s="71" t="s">
        <v>8</v>
      </c>
      <c r="B16" s="71"/>
      <c r="C16" s="71"/>
      <c r="H16" s="19" t="s">
        <v>57</v>
      </c>
      <c r="I16" s="19">
        <v>0</v>
      </c>
      <c r="J16" s="25">
        <v>3</v>
      </c>
      <c r="K16" s="19">
        <v>2</v>
      </c>
      <c r="L16" s="19">
        <v>2</v>
      </c>
      <c r="M16" s="19">
        <v>0</v>
      </c>
      <c r="N16" s="26">
        <v>1</v>
      </c>
      <c r="O16" s="19">
        <v>15</v>
      </c>
      <c r="P16">
        <f>O16/K16</f>
        <v>7.5</v>
      </c>
    </row>
    <row r="17" spans="1:15" x14ac:dyDescent="0.25">
      <c r="A17" s="10" t="s">
        <v>0</v>
      </c>
      <c r="B17" s="10" t="s">
        <v>1</v>
      </c>
      <c r="C17" s="10" t="s">
        <v>6</v>
      </c>
      <c r="E17" s="10" t="s">
        <v>4</v>
      </c>
      <c r="F17" s="10" t="s">
        <v>11</v>
      </c>
      <c r="H17" s="75" t="s">
        <v>59</v>
      </c>
      <c r="I17" s="76"/>
      <c r="J17" s="27">
        <f t="shared" ref="J17:O17" si="0">SUMPRODUCT($I15:$I16,J15:J16)-J13</f>
        <v>-1</v>
      </c>
      <c r="K17" s="29">
        <f t="shared" si="0"/>
        <v>-9</v>
      </c>
      <c r="L17" s="28">
        <f t="shared" si="0"/>
        <v>-1</v>
      </c>
      <c r="M17" s="21">
        <f t="shared" si="0"/>
        <v>0</v>
      </c>
      <c r="N17" s="22">
        <f t="shared" si="0"/>
        <v>0</v>
      </c>
      <c r="O17" s="1">
        <f t="shared" si="0"/>
        <v>0</v>
      </c>
    </row>
    <row r="18" spans="1:15" x14ac:dyDescent="0.25">
      <c r="A18" s="5">
        <v>1</v>
      </c>
      <c r="B18" s="5">
        <v>2</v>
      </c>
      <c r="C18" s="5">
        <v>3</v>
      </c>
      <c r="E18" s="6">
        <f>SUMPRODUCT($A$8:$C$8,A18:C18)</f>
        <v>9</v>
      </c>
      <c r="F18" s="6">
        <v>9</v>
      </c>
    </row>
    <row r="19" spans="1:15" x14ac:dyDescent="0.25">
      <c r="A19" s="5">
        <v>3</v>
      </c>
      <c r="B19" s="5">
        <v>2</v>
      </c>
      <c r="C19" s="5">
        <v>2</v>
      </c>
      <c r="E19" s="6">
        <f>SUMPRODUCT($A$8:$C$8,A19:C19)</f>
        <v>9</v>
      </c>
      <c r="F19" s="6">
        <v>15</v>
      </c>
      <c r="I19" s="1" t="s">
        <v>52</v>
      </c>
      <c r="J19" s="20">
        <v>1</v>
      </c>
      <c r="K19" s="21">
        <v>9</v>
      </c>
      <c r="L19" s="21">
        <v>1</v>
      </c>
      <c r="M19" s="21">
        <v>0</v>
      </c>
      <c r="N19" s="22">
        <v>0</v>
      </c>
    </row>
    <row r="20" spans="1:15" ht="15.75" thickBot="1" x14ac:dyDescent="0.3">
      <c r="A20" s="5"/>
      <c r="B20" s="5"/>
      <c r="C20" s="5"/>
      <c r="E20" s="6"/>
      <c r="F20" s="6"/>
      <c r="H20" s="1" t="s">
        <v>50</v>
      </c>
      <c r="I20" s="1" t="s">
        <v>51</v>
      </c>
      <c r="J20" s="20" t="s">
        <v>53</v>
      </c>
      <c r="K20" s="21" t="s">
        <v>54</v>
      </c>
      <c r="L20" s="21" t="s">
        <v>55</v>
      </c>
      <c r="M20" s="21" t="s">
        <v>56</v>
      </c>
      <c r="N20" s="22" t="s">
        <v>57</v>
      </c>
      <c r="O20" s="1" t="s">
        <v>58</v>
      </c>
    </row>
    <row r="21" spans="1:15" x14ac:dyDescent="0.25">
      <c r="A21" s="5"/>
      <c r="B21" s="5"/>
      <c r="C21" s="5"/>
      <c r="E21" s="6"/>
      <c r="F21" s="6"/>
      <c r="H21" s="18" t="s">
        <v>54</v>
      </c>
      <c r="I21" s="18">
        <v>9</v>
      </c>
      <c r="J21" s="32">
        <f t="shared" ref="J21:O21" si="1">J15/$K$15</f>
        <v>0.5</v>
      </c>
      <c r="K21" s="33">
        <f t="shared" si="1"/>
        <v>1</v>
      </c>
      <c r="L21" s="33">
        <f t="shared" si="1"/>
        <v>1.5</v>
      </c>
      <c r="M21" s="18">
        <f t="shared" si="1"/>
        <v>0.5</v>
      </c>
      <c r="N21" s="24">
        <f t="shared" si="1"/>
        <v>0</v>
      </c>
      <c r="O21" s="18">
        <f t="shared" si="1"/>
        <v>4.5</v>
      </c>
    </row>
    <row r="22" spans="1:15" ht="15.75" thickBot="1" x14ac:dyDescent="0.3">
      <c r="H22" s="19" t="s">
        <v>57</v>
      </c>
      <c r="I22" s="19">
        <v>0</v>
      </c>
      <c r="J22" s="34">
        <f t="shared" ref="J22:O22" si="2">J16-$K$16*J21</f>
        <v>2</v>
      </c>
      <c r="K22" s="35">
        <f t="shared" si="2"/>
        <v>0</v>
      </c>
      <c r="L22" s="35">
        <f t="shared" si="2"/>
        <v>-1</v>
      </c>
      <c r="M22" s="19">
        <f t="shared" si="2"/>
        <v>-1</v>
      </c>
      <c r="N22" s="26">
        <f t="shared" si="2"/>
        <v>1</v>
      </c>
      <c r="O22" s="19">
        <f t="shared" si="2"/>
        <v>6</v>
      </c>
    </row>
    <row r="23" spans="1:15" x14ac:dyDescent="0.25">
      <c r="H23" s="75" t="s">
        <v>59</v>
      </c>
      <c r="I23" s="76"/>
      <c r="J23" s="36">
        <f t="shared" ref="J23:O23" si="3">SUMPRODUCT($I21:$I22,J21:J22)-J19</f>
        <v>3.5</v>
      </c>
      <c r="K23" s="37">
        <f t="shared" si="3"/>
        <v>0</v>
      </c>
      <c r="L23" s="37">
        <f t="shared" si="3"/>
        <v>12.5</v>
      </c>
      <c r="M23" s="21">
        <f t="shared" si="3"/>
        <v>4.5</v>
      </c>
      <c r="N23" s="22">
        <f t="shared" si="3"/>
        <v>0</v>
      </c>
      <c r="O23" s="38">
        <f t="shared" si="3"/>
        <v>40.5</v>
      </c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9">
    <mergeCell ref="A16:C16"/>
    <mergeCell ref="H17:I17"/>
    <mergeCell ref="H23:I23"/>
    <mergeCell ref="A2:F2"/>
    <mergeCell ref="A4:F4"/>
    <mergeCell ref="A6:C6"/>
    <mergeCell ref="A10:E10"/>
    <mergeCell ref="A11:C11"/>
    <mergeCell ref="A15:F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65B3-6AD7-42D5-8A31-D2EB3333AB50}">
  <dimension ref="A2:F21"/>
  <sheetViews>
    <sheetView workbookViewId="0">
      <selection activeCell="G20" sqref="G20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</cols>
  <sheetData>
    <row r="2" spans="1:6" ht="15.75" x14ac:dyDescent="0.25">
      <c r="A2" s="72" t="s">
        <v>47</v>
      </c>
      <c r="B2" s="73"/>
      <c r="C2" s="73"/>
      <c r="D2" s="73"/>
      <c r="E2" s="73"/>
      <c r="F2" s="73"/>
    </row>
    <row r="4" spans="1:6" x14ac:dyDescent="0.25">
      <c r="A4" s="74" t="s">
        <v>5</v>
      </c>
      <c r="B4" s="74"/>
      <c r="C4" s="74"/>
      <c r="D4" s="74"/>
      <c r="E4" s="74"/>
      <c r="F4" s="74"/>
    </row>
    <row r="6" spans="1:6" x14ac:dyDescent="0.25">
      <c r="A6" s="70" t="s">
        <v>9</v>
      </c>
      <c r="B6" s="70"/>
      <c r="C6" s="70"/>
    </row>
    <row r="7" spans="1:6" x14ac:dyDescent="0.25">
      <c r="A7" s="10" t="s">
        <v>0</v>
      </c>
      <c r="B7" s="10" t="s">
        <v>1</v>
      </c>
      <c r="C7" s="10" t="s">
        <v>6</v>
      </c>
      <c r="D7" s="3"/>
    </row>
    <row r="8" spans="1:6" x14ac:dyDescent="0.25">
      <c r="A8" s="8">
        <v>2.9999999999999996</v>
      </c>
      <c r="B8" s="8">
        <v>1.0000000000000002</v>
      </c>
      <c r="C8" s="8"/>
      <c r="D8" s="4"/>
    </row>
    <row r="10" spans="1:6" x14ac:dyDescent="0.25">
      <c r="A10" s="70" t="s">
        <v>7</v>
      </c>
      <c r="B10" s="70"/>
      <c r="C10" s="70"/>
      <c r="D10" s="70"/>
      <c r="E10" s="70"/>
    </row>
    <row r="11" spans="1:6" x14ac:dyDescent="0.25">
      <c r="A11" s="71" t="s">
        <v>8</v>
      </c>
      <c r="B11" s="71"/>
      <c r="C11" s="71"/>
      <c r="E11" s="10" t="s">
        <v>7</v>
      </c>
    </row>
    <row r="12" spans="1:6" x14ac:dyDescent="0.25">
      <c r="A12" s="10" t="s">
        <v>0</v>
      </c>
      <c r="B12" s="10" t="s">
        <v>1</v>
      </c>
      <c r="C12" s="10" t="s">
        <v>6</v>
      </c>
      <c r="E12" s="10" t="s">
        <v>2</v>
      </c>
    </row>
    <row r="13" spans="1:6" x14ac:dyDescent="0.25">
      <c r="A13" s="7">
        <v>1</v>
      </c>
      <c r="B13" s="7">
        <v>2</v>
      </c>
      <c r="C13" s="7"/>
      <c r="E13" s="9">
        <f>A13*A8+B13*B8</f>
        <v>5</v>
      </c>
    </row>
    <row r="15" spans="1:6" x14ac:dyDescent="0.25">
      <c r="A15" s="70" t="s">
        <v>10</v>
      </c>
      <c r="B15" s="70"/>
      <c r="C15" s="70"/>
      <c r="D15" s="70"/>
      <c r="E15" s="70"/>
      <c r="F15" s="70"/>
    </row>
    <row r="16" spans="1:6" x14ac:dyDescent="0.25">
      <c r="A16" s="71" t="s">
        <v>8</v>
      </c>
      <c r="B16" s="71"/>
      <c r="C16" s="71"/>
    </row>
    <row r="17" spans="1:6" x14ac:dyDescent="0.25">
      <c r="A17" s="10" t="s">
        <v>0</v>
      </c>
      <c r="B17" s="10" t="s">
        <v>1</v>
      </c>
      <c r="C17" s="10" t="s">
        <v>6</v>
      </c>
      <c r="E17" s="10" t="s">
        <v>4</v>
      </c>
      <c r="F17" s="10" t="s">
        <v>11</v>
      </c>
    </row>
    <row r="18" spans="1:6" x14ac:dyDescent="0.25">
      <c r="A18" s="5">
        <v>1</v>
      </c>
      <c r="B18" s="5">
        <v>5</v>
      </c>
      <c r="C18" s="5"/>
      <c r="E18" s="6">
        <f>A18*$A$8+B18*$B$8</f>
        <v>8</v>
      </c>
      <c r="F18" s="6">
        <v>10</v>
      </c>
    </row>
    <row r="19" spans="1:6" x14ac:dyDescent="0.25">
      <c r="A19" s="5">
        <v>1</v>
      </c>
      <c r="B19" s="5">
        <v>3</v>
      </c>
      <c r="C19" s="5"/>
      <c r="E19" s="6">
        <f t="shared" ref="E19:E20" si="0">A19*$A$8+B19*$B$8</f>
        <v>6</v>
      </c>
      <c r="F19" s="6">
        <v>6</v>
      </c>
    </row>
    <row r="20" spans="1:6" x14ac:dyDescent="0.25">
      <c r="A20" s="5">
        <v>2</v>
      </c>
      <c r="B20" s="5">
        <v>2</v>
      </c>
      <c r="C20" s="5"/>
      <c r="E20" s="6">
        <f t="shared" si="0"/>
        <v>8</v>
      </c>
      <c r="F20" s="6">
        <v>8</v>
      </c>
    </row>
    <row r="21" spans="1:6" x14ac:dyDescent="0.25">
      <c r="A21" s="5"/>
      <c r="B21" s="5"/>
      <c r="C21" s="5"/>
      <c r="E21" s="6"/>
      <c r="F21" s="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7">
    <mergeCell ref="A16:C16"/>
    <mergeCell ref="A2:F2"/>
    <mergeCell ref="A4:F4"/>
    <mergeCell ref="A6:C6"/>
    <mergeCell ref="A10:E10"/>
    <mergeCell ref="A11:C11"/>
    <mergeCell ref="A15:F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63C0-591D-47FB-80A7-C5F3A9EAB243}">
  <dimension ref="A2:O26"/>
  <sheetViews>
    <sheetView topLeftCell="A10" workbookViewId="0">
      <selection activeCell="E13" sqref="E13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  <col min="8" max="15" width="8.85546875" style="1"/>
  </cols>
  <sheetData>
    <row r="2" spans="1:15" ht="15.75" x14ac:dyDescent="0.25">
      <c r="A2" s="72" t="s">
        <v>60</v>
      </c>
      <c r="B2" s="73"/>
      <c r="C2" s="73"/>
      <c r="D2" s="73"/>
      <c r="E2" s="73"/>
      <c r="F2" s="73"/>
    </row>
    <row r="4" spans="1:15" x14ac:dyDescent="0.25">
      <c r="A4" s="74" t="s">
        <v>5</v>
      </c>
      <c r="B4" s="74"/>
      <c r="C4" s="74"/>
      <c r="D4" s="74"/>
      <c r="E4" s="74"/>
      <c r="F4" s="74"/>
    </row>
    <row r="6" spans="1:15" x14ac:dyDescent="0.25">
      <c r="A6" s="70" t="s">
        <v>9</v>
      </c>
      <c r="B6" s="70"/>
      <c r="C6" s="70"/>
    </row>
    <row r="7" spans="1:15" x14ac:dyDescent="0.25">
      <c r="A7" s="10" t="s">
        <v>0</v>
      </c>
      <c r="B7" s="10" t="s">
        <v>1</v>
      </c>
      <c r="C7" s="10" t="s">
        <v>6</v>
      </c>
      <c r="D7" s="3"/>
    </row>
    <row r="8" spans="1:15" x14ac:dyDescent="0.25">
      <c r="A8" s="8">
        <v>8</v>
      </c>
      <c r="B8" s="8">
        <v>2</v>
      </c>
      <c r="C8" s="8"/>
      <c r="D8" s="4"/>
    </row>
    <row r="10" spans="1:15" x14ac:dyDescent="0.25">
      <c r="A10" s="70" t="s">
        <v>7</v>
      </c>
      <c r="B10" s="70"/>
      <c r="C10" s="70"/>
      <c r="D10" s="70"/>
      <c r="E10" s="70"/>
      <c r="I10" s="1" t="s">
        <v>52</v>
      </c>
      <c r="J10" s="20">
        <v>2000</v>
      </c>
      <c r="K10" s="21">
        <v>8000</v>
      </c>
      <c r="L10" s="21">
        <v>0</v>
      </c>
      <c r="M10" s="22">
        <v>0</v>
      </c>
      <c r="N10" s="20"/>
    </row>
    <row r="11" spans="1:15" ht="15.75" thickBot="1" x14ac:dyDescent="0.3">
      <c r="A11" s="71" t="s">
        <v>8</v>
      </c>
      <c r="B11" s="71"/>
      <c r="C11" s="71"/>
      <c r="E11" s="10" t="s">
        <v>7</v>
      </c>
      <c r="H11" s="1" t="s">
        <v>50</v>
      </c>
      <c r="I11" s="1" t="s">
        <v>51</v>
      </c>
      <c r="J11" s="39" t="s">
        <v>53</v>
      </c>
      <c r="K11" s="40" t="s">
        <v>54</v>
      </c>
      <c r="L11" s="40" t="s">
        <v>55</v>
      </c>
      <c r="M11" s="41" t="s">
        <v>56</v>
      </c>
      <c r="N11" s="39" t="s">
        <v>58</v>
      </c>
      <c r="O11" s="4"/>
    </row>
    <row r="12" spans="1:15" x14ac:dyDescent="0.25">
      <c r="A12" s="10" t="s">
        <v>0</v>
      </c>
      <c r="B12" s="10" t="s">
        <v>1</v>
      </c>
      <c r="C12" s="10" t="s">
        <v>6</v>
      </c>
      <c r="E12" s="10" t="s">
        <v>2</v>
      </c>
      <c r="H12" s="18" t="s">
        <v>55</v>
      </c>
      <c r="I12" s="18">
        <v>0</v>
      </c>
      <c r="J12" s="42">
        <v>200</v>
      </c>
      <c r="K12" s="31">
        <v>1600</v>
      </c>
      <c r="L12" s="43">
        <v>1</v>
      </c>
      <c r="M12" s="44">
        <v>0</v>
      </c>
      <c r="N12" s="42">
        <v>4800</v>
      </c>
      <c r="O12" s="58">
        <f>N12/K12</f>
        <v>3</v>
      </c>
    </row>
    <row r="13" spans="1:15" ht="15.75" thickBot="1" x14ac:dyDescent="0.3">
      <c r="A13" s="7">
        <v>2000</v>
      </c>
      <c r="B13" s="7">
        <v>8000</v>
      </c>
      <c r="C13" s="7"/>
      <c r="E13" s="9">
        <f>SUMPRODUCT(A8:B8,A13:B13)</f>
        <v>32000</v>
      </c>
      <c r="H13" s="19" t="s">
        <v>56</v>
      </c>
      <c r="I13" s="19">
        <v>0</v>
      </c>
      <c r="J13" s="45">
        <v>4</v>
      </c>
      <c r="K13" s="46">
        <v>8</v>
      </c>
      <c r="L13" s="46">
        <v>0</v>
      </c>
      <c r="M13" s="47">
        <v>1</v>
      </c>
      <c r="N13" s="45">
        <v>48</v>
      </c>
      <c r="O13" s="4">
        <f>N13/K13</f>
        <v>6</v>
      </c>
    </row>
    <row r="14" spans="1:15" x14ac:dyDescent="0.25">
      <c r="H14" s="75" t="s">
        <v>59</v>
      </c>
      <c r="I14" s="76"/>
      <c r="J14" s="48">
        <f>SUMPRODUCT($I12:$I13,J12:J13)-J10</f>
        <v>-2000</v>
      </c>
      <c r="K14" s="29">
        <f>SUMPRODUCT($I12:$I13,K12:K13)-K10</f>
        <v>-8000</v>
      </c>
      <c r="L14" s="37">
        <f>SUMPRODUCT($I12:$I13,L12:L13)-L10</f>
        <v>0</v>
      </c>
      <c r="M14" s="50">
        <f>SUMPRODUCT($I12:$I13,M12:M13)-M10</f>
        <v>0</v>
      </c>
      <c r="N14" s="36">
        <f>SUMPRODUCT($I12:$I13,N12:N13)-N10</f>
        <v>0</v>
      </c>
      <c r="O14" s="4"/>
    </row>
    <row r="15" spans="1:15" x14ac:dyDescent="0.25">
      <c r="A15" s="70" t="s">
        <v>10</v>
      </c>
      <c r="B15" s="70"/>
      <c r="C15" s="70"/>
      <c r="D15" s="70"/>
      <c r="E15" s="70"/>
      <c r="F15" s="70"/>
    </row>
    <row r="16" spans="1:15" x14ac:dyDescent="0.25">
      <c r="A16" s="71" t="s">
        <v>8</v>
      </c>
      <c r="B16" s="71"/>
      <c r="C16" s="71"/>
      <c r="I16" s="1" t="s">
        <v>52</v>
      </c>
      <c r="J16" s="20">
        <v>2000</v>
      </c>
      <c r="K16" s="21">
        <v>8000</v>
      </c>
      <c r="L16" s="21">
        <v>0</v>
      </c>
      <c r="M16" s="22">
        <v>0</v>
      </c>
      <c r="N16" s="20"/>
    </row>
    <row r="17" spans="1:15" ht="15.75" thickBot="1" x14ac:dyDescent="0.3">
      <c r="A17" s="10" t="s">
        <v>0</v>
      </c>
      <c r="B17" s="10" t="s">
        <v>1</v>
      </c>
      <c r="C17" s="10" t="s">
        <v>6</v>
      </c>
      <c r="E17" s="10" t="s">
        <v>4</v>
      </c>
      <c r="F17" s="10" t="s">
        <v>11</v>
      </c>
      <c r="H17" s="1" t="s">
        <v>50</v>
      </c>
      <c r="I17" s="1" t="s">
        <v>51</v>
      </c>
      <c r="J17" s="39" t="s">
        <v>53</v>
      </c>
      <c r="K17" s="40" t="s">
        <v>54</v>
      </c>
      <c r="L17" s="40" t="s">
        <v>55</v>
      </c>
      <c r="M17" s="41" t="s">
        <v>56</v>
      </c>
      <c r="N17" s="39" t="s">
        <v>58</v>
      </c>
    </row>
    <row r="18" spans="1:15" x14ac:dyDescent="0.25">
      <c r="A18" s="5">
        <v>200</v>
      </c>
      <c r="B18" s="5">
        <v>1600</v>
      </c>
      <c r="C18" s="5"/>
      <c r="E18" s="6">
        <f>SUMPRODUCT($A$8:$B$8,A18:B18)</f>
        <v>4800</v>
      </c>
      <c r="F18" s="6">
        <v>4800</v>
      </c>
      <c r="H18" s="43" t="s">
        <v>54</v>
      </c>
      <c r="I18" s="43">
        <v>8000</v>
      </c>
      <c r="J18" s="42">
        <f>J12/$K$12</f>
        <v>0.125</v>
      </c>
      <c r="K18" s="43">
        <f>K12/$K$12</f>
        <v>1</v>
      </c>
      <c r="L18" s="43">
        <f>L12/$K$12</f>
        <v>6.2500000000000001E-4</v>
      </c>
      <c r="M18" s="44">
        <f>M12/$K$12</f>
        <v>0</v>
      </c>
      <c r="N18" s="42">
        <f>N12/$K$12</f>
        <v>3</v>
      </c>
      <c r="O18" s="40">
        <f>N18/J18</f>
        <v>24</v>
      </c>
    </row>
    <row r="19" spans="1:15" ht="15.75" thickBot="1" x14ac:dyDescent="0.3">
      <c r="A19" s="5">
        <v>4</v>
      </c>
      <c r="B19" s="5">
        <v>8</v>
      </c>
      <c r="C19" s="5"/>
      <c r="E19" s="6">
        <f>SUMPRODUCT($A$8:$B$8,A19:B19)</f>
        <v>48</v>
      </c>
      <c r="F19" s="6">
        <v>48</v>
      </c>
      <c r="H19" s="46" t="s">
        <v>56</v>
      </c>
      <c r="I19" s="46">
        <v>0</v>
      </c>
      <c r="J19" s="56">
        <f>J13-$K$13*J18</f>
        <v>3</v>
      </c>
      <c r="K19" s="46">
        <f>K13-$K$13*K18</f>
        <v>0</v>
      </c>
      <c r="L19" s="46">
        <f>L13-$K$13*L18</f>
        <v>-5.0000000000000001E-3</v>
      </c>
      <c r="M19" s="47">
        <f>M13-$K$13*M18</f>
        <v>1</v>
      </c>
      <c r="N19" s="45">
        <f>N13-$K$13*N18</f>
        <v>24</v>
      </c>
      <c r="O19" s="55">
        <f>N19/J19</f>
        <v>8</v>
      </c>
    </row>
    <row r="20" spans="1:15" x14ac:dyDescent="0.25">
      <c r="A20" s="5"/>
      <c r="B20" s="5"/>
      <c r="C20" s="5"/>
      <c r="E20" s="6"/>
      <c r="F20" s="6"/>
      <c r="H20" s="75" t="s">
        <v>59</v>
      </c>
      <c r="I20" s="76"/>
      <c r="J20" s="54">
        <f>SUMPRODUCT($I18:$I19,J18:J19)-J16</f>
        <v>-1000</v>
      </c>
      <c r="K20" s="52">
        <f>SUMPRODUCT($I18:$I19,K18:K19)-K16</f>
        <v>0</v>
      </c>
      <c r="L20" s="52">
        <f>SUMPRODUCT($I18:$I19,L18:L19)-L16</f>
        <v>5</v>
      </c>
      <c r="M20" s="53">
        <f>SUMPRODUCT($I18:$I19,M18:M19)-M16</f>
        <v>0</v>
      </c>
      <c r="N20" s="51">
        <f>SUMPRODUCT($I18:$I19,N18:N19)-N16</f>
        <v>24000</v>
      </c>
    </row>
    <row r="21" spans="1:15" x14ac:dyDescent="0.25">
      <c r="A21" s="5"/>
      <c r="B21" s="5"/>
      <c r="C21" s="5"/>
      <c r="E21" s="6"/>
      <c r="F21" s="6"/>
    </row>
    <row r="22" spans="1:15" x14ac:dyDescent="0.25">
      <c r="I22" s="1" t="s">
        <v>52</v>
      </c>
      <c r="J22" s="20">
        <v>2000</v>
      </c>
      <c r="K22" s="21">
        <v>8000</v>
      </c>
      <c r="L22" s="21">
        <v>0</v>
      </c>
      <c r="M22" s="22">
        <v>0</v>
      </c>
      <c r="N22" s="20"/>
    </row>
    <row r="23" spans="1:15" ht="15.75" thickBot="1" x14ac:dyDescent="0.3">
      <c r="H23" s="1" t="s">
        <v>50</v>
      </c>
      <c r="I23" s="1" t="s">
        <v>51</v>
      </c>
      <c r="J23" s="39" t="s">
        <v>53</v>
      </c>
      <c r="K23" s="40" t="s">
        <v>54</v>
      </c>
      <c r="L23" s="40" t="s">
        <v>55</v>
      </c>
      <c r="M23" s="41" t="s">
        <v>56</v>
      </c>
      <c r="N23" s="39" t="s">
        <v>58</v>
      </c>
    </row>
    <row r="24" spans="1:15" x14ac:dyDescent="0.25">
      <c r="H24" s="43" t="s">
        <v>54</v>
      </c>
      <c r="I24" s="43">
        <v>8000</v>
      </c>
      <c r="J24" s="42">
        <f>J18-$J$18*J25</f>
        <v>0</v>
      </c>
      <c r="K24" s="43">
        <f>K18-$J$18*K25</f>
        <v>1</v>
      </c>
      <c r="L24" s="43">
        <f>L18-$J$18*L25</f>
        <v>8.3333333333333339E-4</v>
      </c>
      <c r="M24" s="44">
        <f>M18-$J$18*M25</f>
        <v>-4.1666666666666664E-2</v>
      </c>
      <c r="N24" s="42">
        <f>N18-$J$18*N25</f>
        <v>2</v>
      </c>
    </row>
    <row r="25" spans="1:15" ht="15.75" thickBot="1" x14ac:dyDescent="0.3">
      <c r="H25" s="46" t="s">
        <v>53</v>
      </c>
      <c r="I25" s="46">
        <v>2000</v>
      </c>
      <c r="J25" s="45">
        <f>J19/$J$19</f>
        <v>1</v>
      </c>
      <c r="K25" s="46">
        <f>K19/$J$19</f>
        <v>0</v>
      </c>
      <c r="L25" s="46">
        <f>L19/$J$19</f>
        <v>-1.6666666666666668E-3</v>
      </c>
      <c r="M25" s="47">
        <f>M19/$J$19</f>
        <v>0.33333333333333331</v>
      </c>
      <c r="N25" s="45">
        <f>N19/$J$19</f>
        <v>8</v>
      </c>
    </row>
    <row r="26" spans="1:15" x14ac:dyDescent="0.25">
      <c r="H26" s="75" t="s">
        <v>59</v>
      </c>
      <c r="I26" s="76"/>
      <c r="J26" s="51">
        <f>SUMPRODUCT($I24:$I25,J24:J25)-J22</f>
        <v>0</v>
      </c>
      <c r="K26" s="52">
        <f>SUMPRODUCT($I24:$I25,K24:K25)-K22</f>
        <v>0</v>
      </c>
      <c r="L26" s="52">
        <f>SUMPRODUCT($I24:$I25,L24:L25)-L22</f>
        <v>3.3333333333333335</v>
      </c>
      <c r="M26" s="53">
        <f>SUMPRODUCT($I24:$I25,M24:M25)-M22</f>
        <v>333.33333333333331</v>
      </c>
      <c r="N26" s="57">
        <f>SUMPRODUCT($I24:$I25,N24:N25)-N22</f>
        <v>32000</v>
      </c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10">
    <mergeCell ref="H20:I20"/>
    <mergeCell ref="A15:F15"/>
    <mergeCell ref="A16:C16"/>
    <mergeCell ref="H26:I26"/>
    <mergeCell ref="A2:F2"/>
    <mergeCell ref="A4:F4"/>
    <mergeCell ref="A6:C6"/>
    <mergeCell ref="H14:I14"/>
    <mergeCell ref="A10:E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0A4E-7102-40CE-B477-E79D6C286DAB}">
  <dimension ref="A2:F21"/>
  <sheetViews>
    <sheetView workbookViewId="0">
      <selection activeCell="J15" sqref="J15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</cols>
  <sheetData>
    <row r="2" spans="1:6" ht="15.75" x14ac:dyDescent="0.25">
      <c r="A2" s="72" t="s">
        <v>63</v>
      </c>
      <c r="B2" s="73"/>
      <c r="C2" s="73"/>
      <c r="D2" s="73"/>
      <c r="E2" s="73"/>
      <c r="F2" s="73"/>
    </row>
    <row r="4" spans="1:6" x14ac:dyDescent="0.25">
      <c r="A4" s="74" t="s">
        <v>5</v>
      </c>
      <c r="B4" s="74"/>
      <c r="C4" s="74"/>
      <c r="D4" s="74"/>
      <c r="E4" s="74"/>
      <c r="F4" s="74"/>
    </row>
    <row r="6" spans="1:6" x14ac:dyDescent="0.25">
      <c r="A6" s="70" t="s">
        <v>9</v>
      </c>
      <c r="B6" s="70"/>
      <c r="C6" s="70"/>
    </row>
    <row r="7" spans="1:6" x14ac:dyDescent="0.25">
      <c r="A7" s="11" t="s">
        <v>0</v>
      </c>
      <c r="B7" s="11" t="s">
        <v>1</v>
      </c>
      <c r="C7" s="11" t="s">
        <v>6</v>
      </c>
      <c r="D7" s="3"/>
    </row>
    <row r="8" spans="1:6" x14ac:dyDescent="0.25">
      <c r="A8" s="8">
        <v>0</v>
      </c>
      <c r="B8" s="8">
        <v>5</v>
      </c>
      <c r="C8" s="8">
        <v>0</v>
      </c>
      <c r="D8" s="4"/>
    </row>
    <row r="10" spans="1:6" x14ac:dyDescent="0.25">
      <c r="A10" s="70" t="s">
        <v>7</v>
      </c>
      <c r="B10" s="70"/>
      <c r="C10" s="70"/>
      <c r="D10" s="70"/>
      <c r="E10" s="70"/>
    </row>
    <row r="11" spans="1:6" x14ac:dyDescent="0.25">
      <c r="A11" s="71" t="s">
        <v>8</v>
      </c>
      <c r="B11" s="71"/>
      <c r="C11" s="71"/>
      <c r="E11" s="11" t="s">
        <v>7</v>
      </c>
    </row>
    <row r="12" spans="1:6" x14ac:dyDescent="0.25">
      <c r="A12" s="11" t="s">
        <v>0</v>
      </c>
      <c r="B12" s="11" t="s">
        <v>1</v>
      </c>
      <c r="C12" s="11" t="s">
        <v>6</v>
      </c>
      <c r="E12" s="11" t="s">
        <v>2</v>
      </c>
    </row>
    <row r="13" spans="1:6" x14ac:dyDescent="0.25">
      <c r="A13" s="7">
        <v>3</v>
      </c>
      <c r="B13" s="7">
        <v>5</v>
      </c>
      <c r="C13" s="7">
        <v>1</v>
      </c>
      <c r="E13" s="9">
        <f>A13*A8+B13*B8+C13*C8</f>
        <v>25</v>
      </c>
    </row>
    <row r="15" spans="1:6" x14ac:dyDescent="0.25">
      <c r="A15" s="70" t="s">
        <v>10</v>
      </c>
      <c r="B15" s="70"/>
      <c r="C15" s="70"/>
      <c r="D15" s="70"/>
      <c r="E15" s="70"/>
      <c r="F15" s="70"/>
    </row>
    <row r="16" spans="1:6" x14ac:dyDescent="0.25">
      <c r="A16" s="71" t="s">
        <v>8</v>
      </c>
      <c r="B16" s="71"/>
      <c r="C16" s="71"/>
    </row>
    <row r="17" spans="1:6" x14ac:dyDescent="0.25">
      <c r="A17" s="11" t="s">
        <v>0</v>
      </c>
      <c r="B17" s="11" t="s">
        <v>1</v>
      </c>
      <c r="C17" s="11" t="s">
        <v>6</v>
      </c>
      <c r="E17" s="11" t="s">
        <v>4</v>
      </c>
      <c r="F17" s="11" t="s">
        <v>11</v>
      </c>
    </row>
    <row r="18" spans="1:6" x14ac:dyDescent="0.25">
      <c r="A18" s="5">
        <v>2</v>
      </c>
      <c r="B18" s="5">
        <v>2</v>
      </c>
      <c r="C18" s="5">
        <v>1</v>
      </c>
      <c r="E18" s="6">
        <f>A18*$A$8+B18*$B$8+C18*$C$8</f>
        <v>10</v>
      </c>
      <c r="F18" s="6">
        <v>10</v>
      </c>
    </row>
    <row r="19" spans="1:6" x14ac:dyDescent="0.25">
      <c r="A19" s="5">
        <v>-3</v>
      </c>
      <c r="B19" s="5">
        <v>1</v>
      </c>
      <c r="C19" s="5">
        <v>-1</v>
      </c>
      <c r="E19" s="6">
        <f>A19*$A$8+B19*$B$8+C19*$C$8</f>
        <v>5</v>
      </c>
      <c r="F19" s="6">
        <v>6</v>
      </c>
    </row>
    <row r="20" spans="1:6" x14ac:dyDescent="0.25">
      <c r="A20" s="5"/>
      <c r="B20" s="5"/>
      <c r="C20" s="5"/>
      <c r="E20" s="6"/>
      <c r="F20" s="6"/>
    </row>
    <row r="21" spans="1:6" x14ac:dyDescent="0.25">
      <c r="A21" s="5"/>
      <c r="B21" s="5"/>
      <c r="C21" s="5"/>
      <c r="E21" s="6"/>
      <c r="F21" s="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7">
    <mergeCell ref="A16:C16"/>
    <mergeCell ref="A2:F2"/>
    <mergeCell ref="A4:F4"/>
    <mergeCell ref="A6:C6"/>
    <mergeCell ref="A10:E10"/>
    <mergeCell ref="A11:C11"/>
    <mergeCell ref="A15:F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16E0-3703-4DD8-8866-B182B280650F}">
  <dimension ref="A2:F21"/>
  <sheetViews>
    <sheetView zoomScaleNormal="100" workbookViewId="0">
      <selection activeCell="K12" sqref="K12"/>
    </sheetView>
  </sheetViews>
  <sheetFormatPr defaultRowHeight="15" x14ac:dyDescent="0.25"/>
  <cols>
    <col min="1" max="1" width="13" style="1" customWidth="1"/>
    <col min="2" max="2" width="14.28515625" style="1" customWidth="1"/>
    <col min="3" max="3" width="11.28515625" style="1" customWidth="1"/>
    <col min="4" max="4" width="5.7109375" style="1" customWidth="1"/>
    <col min="5" max="5" width="15.85546875" style="1" bestFit="1" customWidth="1"/>
    <col min="6" max="6" width="12.140625" bestFit="1" customWidth="1"/>
  </cols>
  <sheetData>
    <row r="2" spans="1:6" ht="15.75" x14ac:dyDescent="0.25">
      <c r="A2" s="72" t="s">
        <v>62</v>
      </c>
      <c r="B2" s="73"/>
      <c r="C2" s="73"/>
      <c r="D2" s="73"/>
      <c r="E2" s="73"/>
      <c r="F2" s="73"/>
    </row>
    <row r="4" spans="1:6" x14ac:dyDescent="0.25">
      <c r="A4" s="74" t="s">
        <v>5</v>
      </c>
      <c r="B4" s="74"/>
      <c r="C4" s="74"/>
      <c r="D4" s="74"/>
      <c r="E4" s="74"/>
      <c r="F4" s="74"/>
    </row>
    <row r="6" spans="1:6" x14ac:dyDescent="0.25">
      <c r="A6" s="70" t="s">
        <v>9</v>
      </c>
      <c r="B6" s="70"/>
      <c r="C6" s="70"/>
    </row>
    <row r="7" spans="1:6" x14ac:dyDescent="0.25">
      <c r="A7" s="11" t="s">
        <v>0</v>
      </c>
      <c r="B7" s="11" t="s">
        <v>1</v>
      </c>
      <c r="C7" s="11" t="s">
        <v>6</v>
      </c>
      <c r="D7" s="3"/>
    </row>
    <row r="8" spans="1:6" x14ac:dyDescent="0.25">
      <c r="A8" s="8">
        <v>0</v>
      </c>
      <c r="B8" s="8">
        <v>4</v>
      </c>
      <c r="C8" s="8"/>
      <c r="D8" s="4"/>
    </row>
    <row r="10" spans="1:6" x14ac:dyDescent="0.25">
      <c r="A10" s="70" t="s">
        <v>7</v>
      </c>
      <c r="B10" s="70"/>
      <c r="C10" s="70"/>
      <c r="D10" s="70"/>
      <c r="E10" s="70"/>
    </row>
    <row r="11" spans="1:6" x14ac:dyDescent="0.25">
      <c r="A11" s="71" t="s">
        <v>8</v>
      </c>
      <c r="B11" s="71"/>
      <c r="C11" s="71"/>
      <c r="E11" s="11" t="s">
        <v>7</v>
      </c>
    </row>
    <row r="12" spans="1:6" x14ac:dyDescent="0.25">
      <c r="A12" s="11" t="s">
        <v>0</v>
      </c>
      <c r="B12" s="11" t="s">
        <v>1</v>
      </c>
      <c r="C12" s="11" t="s">
        <v>6</v>
      </c>
      <c r="E12" s="11" t="s">
        <v>2</v>
      </c>
    </row>
    <row r="13" spans="1:6" x14ac:dyDescent="0.25">
      <c r="A13" s="7">
        <v>1</v>
      </c>
      <c r="B13" s="7">
        <v>-2</v>
      </c>
      <c r="C13" s="7"/>
      <c r="E13" s="9">
        <f>A13*A8+B13*B8</f>
        <v>-8</v>
      </c>
    </row>
    <row r="15" spans="1:6" x14ac:dyDescent="0.25">
      <c r="A15" s="70" t="s">
        <v>10</v>
      </c>
      <c r="B15" s="70"/>
      <c r="C15" s="70"/>
      <c r="D15" s="70"/>
      <c r="E15" s="70"/>
      <c r="F15" s="70"/>
    </row>
    <row r="16" spans="1:6" x14ac:dyDescent="0.25">
      <c r="A16" s="71" t="s">
        <v>8</v>
      </c>
      <c r="B16" s="71"/>
      <c r="C16" s="71"/>
    </row>
    <row r="17" spans="1:6" x14ac:dyDescent="0.25">
      <c r="A17" s="11" t="s">
        <v>0</v>
      </c>
      <c r="B17" s="11" t="s">
        <v>1</v>
      </c>
      <c r="C17" s="11" t="s">
        <v>6</v>
      </c>
      <c r="E17" s="11" t="s">
        <v>4</v>
      </c>
      <c r="F17" s="11" t="s">
        <v>11</v>
      </c>
    </row>
    <row r="18" spans="1:6" x14ac:dyDescent="0.25">
      <c r="A18" s="5">
        <v>3</v>
      </c>
      <c r="B18" s="5">
        <v>-2</v>
      </c>
      <c r="C18" s="5"/>
      <c r="E18" s="6">
        <f>A18*$A$8+B18*$B$8</f>
        <v>-8</v>
      </c>
      <c r="F18" s="6">
        <v>9</v>
      </c>
    </row>
    <row r="19" spans="1:6" x14ac:dyDescent="0.25">
      <c r="A19" s="5">
        <v>1</v>
      </c>
      <c r="B19" s="5">
        <v>1</v>
      </c>
      <c r="C19" s="5"/>
      <c r="E19" s="6">
        <f t="shared" ref="E19:E20" si="0">A19*$A$8+B19*$B$8</f>
        <v>4</v>
      </c>
      <c r="F19" s="6">
        <v>4</v>
      </c>
    </row>
    <row r="20" spans="1:6" x14ac:dyDescent="0.25">
      <c r="A20" s="5">
        <v>-1</v>
      </c>
      <c r="B20" s="5">
        <v>2</v>
      </c>
      <c r="C20" s="5"/>
      <c r="E20" s="6">
        <f t="shared" si="0"/>
        <v>8</v>
      </c>
      <c r="F20" s="6">
        <v>2</v>
      </c>
    </row>
    <row r="21" spans="1:6" x14ac:dyDescent="0.25">
      <c r="A21" s="5"/>
      <c r="B21" s="5"/>
      <c r="C21" s="5"/>
      <c r="E21" s="6"/>
      <c r="F21" s="6"/>
    </row>
  </sheetData>
  <scenarios current="0">
    <scenario name="Fazendeiro" count="2" user="Teresa Rocha" comment="Created by Teresa Rocha on 10/31/2020">
      <inputCells r="A8" val="3"/>
      <inputCells r="B8" val="3"/>
    </scenario>
  </scenarios>
  <mergeCells count="7">
    <mergeCell ref="A16:C16"/>
    <mergeCell ref="A2:F2"/>
    <mergeCell ref="A4:F4"/>
    <mergeCell ref="A6:C6"/>
    <mergeCell ref="A10:E10"/>
    <mergeCell ref="A11:C11"/>
    <mergeCell ref="A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Relatório de Resposta 1</vt:lpstr>
      <vt:lpstr>Problema 6</vt:lpstr>
      <vt:lpstr>Problema 1</vt:lpstr>
      <vt:lpstr>Problema 2</vt:lpstr>
      <vt:lpstr>Problema 3</vt:lpstr>
      <vt:lpstr>Problema 4</vt:lpstr>
      <vt:lpstr>Problema 5</vt:lpstr>
      <vt:lpstr>Problema 11</vt:lpstr>
      <vt:lpstr>Problema 12</vt:lpstr>
      <vt:lpstr>Limpo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Rocha</dc:creator>
  <cp:lastModifiedBy>Rafael Alves</cp:lastModifiedBy>
  <dcterms:created xsi:type="dcterms:W3CDTF">2015-06-05T18:17:20Z</dcterms:created>
  <dcterms:modified xsi:type="dcterms:W3CDTF">2020-11-18T22:34:28Z</dcterms:modified>
</cp:coreProperties>
</file>