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 MB" sheetId="1" r:id="rId1"/>
    <sheet name="76 MB" sheetId="2" r:id="rId2"/>
  </sheets>
  <calcPr calcId="152511"/>
</workbook>
</file>

<file path=xl/calcChain.xml><?xml version="1.0" encoding="utf-8"?>
<calcChain xmlns="http://schemas.openxmlformats.org/spreadsheetml/2006/main">
  <c r="Q11" i="2" l="1"/>
  <c r="Q12" i="2"/>
  <c r="Q10" i="2"/>
  <c r="P11" i="2"/>
  <c r="P12" i="2"/>
  <c r="P13" i="2"/>
  <c r="P14" i="2"/>
  <c r="P15" i="2"/>
  <c r="P16" i="2"/>
  <c r="P17" i="2"/>
  <c r="P10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N9" i="2" s="1"/>
  <c r="N11" i="2" s="1"/>
  <c r="K9" i="2"/>
  <c r="N17" i="2" l="1"/>
  <c r="N10" i="2"/>
  <c r="N15" i="2"/>
  <c r="N14" i="2"/>
  <c r="N12" i="2"/>
  <c r="N16" i="2"/>
  <c r="N13" i="2"/>
  <c r="Q9" i="1"/>
  <c r="Q10" i="1"/>
  <c r="Q8" i="1"/>
  <c r="N9" i="1"/>
  <c r="N10" i="1"/>
  <c r="N11" i="1"/>
  <c r="N12" i="1"/>
  <c r="N13" i="1"/>
  <c r="N14" i="1"/>
  <c r="N15" i="1"/>
  <c r="N8" i="1"/>
  <c r="N7" i="1"/>
  <c r="P14" i="1"/>
  <c r="P9" i="1"/>
  <c r="P10" i="1"/>
  <c r="P11" i="1"/>
  <c r="P12" i="1"/>
  <c r="P13" i="1"/>
  <c r="P15" i="1"/>
  <c r="P8" i="1"/>
  <c r="L15" i="1"/>
  <c r="L8" i="1"/>
  <c r="L9" i="1"/>
  <c r="L10" i="1"/>
  <c r="L11" i="1"/>
  <c r="L12" i="1"/>
  <c r="L13" i="1"/>
  <c r="L14" i="1"/>
  <c r="L7" i="1"/>
  <c r="K8" i="1"/>
  <c r="K9" i="1"/>
  <c r="K10" i="1"/>
  <c r="K11" i="1"/>
  <c r="K12" i="1"/>
  <c r="K13" i="1"/>
  <c r="K14" i="1"/>
  <c r="K15" i="1"/>
  <c r="K7" i="1"/>
</calcChain>
</file>

<file path=xl/sharedStrings.xml><?xml version="1.0" encoding="utf-8"?>
<sst xmlns="http://schemas.openxmlformats.org/spreadsheetml/2006/main" count="24" uniqueCount="13">
  <si>
    <t>Time</t>
  </si>
  <si>
    <t>Threads</t>
  </si>
  <si>
    <t>Repetição</t>
  </si>
  <si>
    <t>Tamanho</t>
  </si>
  <si>
    <t>5,000,000</t>
  </si>
  <si>
    <t>elementos</t>
  </si>
  <si>
    <t>MBytes</t>
  </si>
  <si>
    <t>Média</t>
  </si>
  <si>
    <t>Best Value</t>
  </si>
  <si>
    <t>Speed Up</t>
  </si>
  <si>
    <t>Ideal</t>
  </si>
  <si>
    <t>Speed Up Ideal</t>
  </si>
  <si>
    <t>20,000,000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</si>
</sst>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264"/>
          <c:y val="1.7520803539919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2789901583226375E-2"/>
                  <c:y val="-3.1537446371855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2789901583226361E-2"/>
                  <c:y val="-0.133158106903389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1078305519897301E-2"/>
                  <c:y val="-9.8116499823550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2789901583226361E-2"/>
                  <c:y val="-8.760401769959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4501497646555477E-2"/>
                  <c:y val="-6.30748927437109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4501497646555414E-2"/>
                  <c:y val="-6.3074892743711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4.2789901583226361E-2"/>
                  <c:y val="-8.0595696283630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4.2789901583226361E-2"/>
                  <c:y val="-8.760401769959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2520325203252036E-2"/>
                  <c:y val="-5.9570732035726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 MB'!$B$7:$B$15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'20 MB'!$L$7:$L$15</c:f>
              <c:numCache>
                <c:formatCode>General</c:formatCode>
                <c:ptCount val="9"/>
                <c:pt idx="0">
                  <c:v>0.83419500000000002</c:v>
                </c:pt>
                <c:pt idx="1">
                  <c:v>0.43781500000000001</c:v>
                </c:pt>
                <c:pt idx="2">
                  <c:v>0.24804999999999999</c:v>
                </c:pt>
                <c:pt idx="3">
                  <c:v>0.22243099999999999</c:v>
                </c:pt>
                <c:pt idx="4">
                  <c:v>0.24849499999999999</c:v>
                </c:pt>
                <c:pt idx="5">
                  <c:v>0.25822499999999998</c:v>
                </c:pt>
                <c:pt idx="6">
                  <c:v>0.31331599999999998</c:v>
                </c:pt>
                <c:pt idx="7">
                  <c:v>0.32450800000000002</c:v>
                </c:pt>
                <c:pt idx="8">
                  <c:v>0.373691</c:v>
                </c:pt>
              </c:numCache>
            </c:numRef>
          </c:val>
          <c:smooth val="0"/>
        </c:ser>
        <c:ser>
          <c:idx val="1"/>
          <c:order val="1"/>
          <c:tx>
            <c:v>Series 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'20 MB'!$N$7:$N$15</c:f>
              <c:numCache>
                <c:formatCode>General</c:formatCode>
                <c:ptCount val="9"/>
                <c:pt idx="0">
                  <c:v>0.83419500000000002</c:v>
                </c:pt>
                <c:pt idx="1">
                  <c:v>0.41709750000000001</c:v>
                </c:pt>
                <c:pt idx="2">
                  <c:v>0.20854875</c:v>
                </c:pt>
                <c:pt idx="3">
                  <c:v>0.104274375</c:v>
                </c:pt>
                <c:pt idx="4">
                  <c:v>5.2137187500000001E-2</c:v>
                </c:pt>
                <c:pt idx="5">
                  <c:v>3.4758125000000001E-2</c:v>
                </c:pt>
                <c:pt idx="6">
                  <c:v>2.6068593750000001E-2</c:v>
                </c:pt>
                <c:pt idx="7">
                  <c:v>2.0854875000000002E-2</c:v>
                </c:pt>
                <c:pt idx="8">
                  <c:v>1.73790625E-2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964688"/>
        <c:axId val="1509961968"/>
      </c:lineChart>
      <c:catAx>
        <c:axId val="150996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9818078901883095"/>
              <c:y val="0.92569413422811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961968"/>
        <c:crosses val="autoZero"/>
        <c:auto val="1"/>
        <c:lblAlgn val="ctr"/>
        <c:lblOffset val="100"/>
        <c:noMultiLvlLbl val="0"/>
      </c:catAx>
      <c:valAx>
        <c:axId val="15099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8.5294087918085983E-3"/>
              <c:y val="0.32155365104574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96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 Up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9730037471016922E-2"/>
                  <c:y val="-5.03089078147600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5168185793756215E-2"/>
                  <c:y val="5.64553590858192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5168185793756284E-2"/>
                  <c:y val="7.7808212465935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9341143626216196E-2"/>
                  <c:y val="-5.0308907814760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9341143626216196E-2"/>
                  <c:y val="5.6455359085819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5168185793756284E-2"/>
                  <c:y val="-5.6409723066221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5.9341143626216196E-2"/>
                  <c:y val="5.34049514600884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5.9341143626216328E-2"/>
                  <c:y val="-4.72585001890291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116541045110068E-2"/>
                  <c:y val="5.3404951460088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 MB'!$B$7:$B$15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'20 MB'!$P$7:$P$15</c:f>
              <c:numCache>
                <c:formatCode>General</c:formatCode>
                <c:ptCount val="9"/>
                <c:pt idx="0">
                  <c:v>1</c:v>
                </c:pt>
                <c:pt idx="1">
                  <c:v>1.905359569681258</c:v>
                </c:pt>
                <c:pt idx="2">
                  <c:v>3.3630114896190286</c:v>
                </c:pt>
                <c:pt idx="3">
                  <c:v>3.7503540423771868</c:v>
                </c:pt>
                <c:pt idx="4">
                  <c:v>3.3569890742268456</c:v>
                </c:pt>
                <c:pt idx="5">
                  <c:v>3.2304966598896314</c:v>
                </c:pt>
                <c:pt idx="6">
                  <c:v>2.662471753756591</c:v>
                </c:pt>
                <c:pt idx="7">
                  <c:v>2.5706454078173726</c:v>
                </c:pt>
                <c:pt idx="8">
                  <c:v>2.2323122579885522</c:v>
                </c:pt>
              </c:numCache>
            </c:numRef>
          </c:val>
          <c:smooth val="0"/>
        </c:ser>
        <c:ser>
          <c:idx val="1"/>
          <c:order val="1"/>
          <c:tx>
            <c:v>Speed Up Ideal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'20 MB'!$B$7:$B$15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'20 MB'!$Q$7:$Q$15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270400"/>
        <c:axId val="1640269312"/>
      </c:lineChart>
      <c:catAx>
        <c:axId val="164027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8559604655623623"/>
              <c:y val="0.92975223484391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69312"/>
        <c:crosses val="autoZero"/>
        <c:auto val="1"/>
        <c:lblAlgn val="ctr"/>
        <c:lblOffset val="100"/>
        <c:noMultiLvlLbl val="0"/>
      </c:catAx>
      <c:valAx>
        <c:axId val="16402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2123425359091842E-2"/>
              <c:y val="0.32598745537878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7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 de execução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'76 MB'!$B$9:$B$17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'76 MB'!$L$9:$L$17</c:f>
              <c:numCache>
                <c:formatCode>General</c:formatCode>
                <c:ptCount val="9"/>
                <c:pt idx="0">
                  <c:v>3.4967030000000001</c:v>
                </c:pt>
                <c:pt idx="1">
                  <c:v>1.8173760000000001</c:v>
                </c:pt>
                <c:pt idx="2">
                  <c:v>1.0962909999999999</c:v>
                </c:pt>
                <c:pt idx="3">
                  <c:v>0.75531700000000002</c:v>
                </c:pt>
                <c:pt idx="4">
                  <c:v>0.808392</c:v>
                </c:pt>
                <c:pt idx="5">
                  <c:v>0.78125999999999995</c:v>
                </c:pt>
                <c:pt idx="6">
                  <c:v>0.830206</c:v>
                </c:pt>
                <c:pt idx="7">
                  <c:v>0.95296899999999996</c:v>
                </c:pt>
                <c:pt idx="8">
                  <c:v>1.047477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'76 MB'!$B$9:$B$17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'76 MB'!$N$9:$N$17</c:f>
              <c:numCache>
                <c:formatCode>General</c:formatCode>
                <c:ptCount val="9"/>
                <c:pt idx="0">
                  <c:v>3.4967030000000001</c:v>
                </c:pt>
                <c:pt idx="1">
                  <c:v>1.7483515000000001</c:v>
                </c:pt>
                <c:pt idx="2">
                  <c:v>0.87417575000000003</c:v>
                </c:pt>
                <c:pt idx="3">
                  <c:v>0.43708787500000001</c:v>
                </c:pt>
                <c:pt idx="4">
                  <c:v>0.21854393750000001</c:v>
                </c:pt>
                <c:pt idx="5">
                  <c:v>0.14569595833333335</c:v>
                </c:pt>
                <c:pt idx="6">
                  <c:v>0.10927196875</c:v>
                </c:pt>
                <c:pt idx="7">
                  <c:v>8.7417574999999997E-2</c:v>
                </c:pt>
                <c:pt idx="8">
                  <c:v>7.2847979166666674E-2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355584"/>
        <c:axId val="1735363744"/>
      </c:lineChart>
      <c:catAx>
        <c:axId val="173535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692696850393700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63744"/>
        <c:crosses val="autoZero"/>
        <c:auto val="1"/>
        <c:lblAlgn val="ctr"/>
        <c:lblOffset val="100"/>
        <c:noMultiLvlLbl val="0"/>
      </c:catAx>
      <c:valAx>
        <c:axId val="17353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5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'76 MB'!$B$9:$B$17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'76 MB'!$P$9:$P$17</c:f>
              <c:numCache>
                <c:formatCode>General</c:formatCode>
                <c:ptCount val="9"/>
                <c:pt idx="0">
                  <c:v>1</c:v>
                </c:pt>
                <c:pt idx="1">
                  <c:v>1.9240393842551018</c:v>
                </c:pt>
                <c:pt idx="2">
                  <c:v>3.1895755780171511</c:v>
                </c:pt>
                <c:pt idx="3">
                  <c:v>4.629450945761846</c:v>
                </c:pt>
                <c:pt idx="4">
                  <c:v>4.3255042108284103</c:v>
                </c:pt>
                <c:pt idx="5">
                  <c:v>4.4757225507513505</c:v>
                </c:pt>
                <c:pt idx="6">
                  <c:v>4.2118498300421825</c:v>
                </c:pt>
                <c:pt idx="7">
                  <c:v>3.6692725576592737</c:v>
                </c:pt>
                <c:pt idx="8">
                  <c:v>3.338214586095924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'76 MB'!$B$9:$B$17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'76 MB'!$Q$9:$Q$17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353952"/>
        <c:axId val="1735363200"/>
      </c:lineChart>
      <c:catAx>
        <c:axId val="173535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875960192475940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63200"/>
        <c:crosses val="autoZero"/>
        <c:auto val="1"/>
        <c:lblAlgn val="ctr"/>
        <c:lblOffset val="100"/>
        <c:noMultiLvlLbl val="0"/>
      </c:catAx>
      <c:valAx>
        <c:axId val="17353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5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19</xdr:row>
      <xdr:rowOff>33336</xdr:rowOff>
    </xdr:from>
    <xdr:to>
      <xdr:col>12</xdr:col>
      <xdr:colOff>457199</xdr:colOff>
      <xdr:row>38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147636</xdr:colOff>
      <xdr:row>17</xdr:row>
      <xdr:rowOff>4762</xdr:rowOff>
    </xdr:from>
    <xdr:to>
      <xdr:col>25</xdr:col>
      <xdr:colOff>380999</xdr:colOff>
      <xdr:row>38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319087</xdr:colOff>
      <xdr:row>20</xdr:row>
      <xdr:rowOff>4762</xdr:rowOff>
    </xdr:from>
    <xdr:to>
      <xdr:col>9</xdr:col>
      <xdr:colOff>14287</xdr:colOff>
      <xdr:row>34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20</xdr:row>
      <xdr:rowOff>109537</xdr:rowOff>
    </xdr:from>
    <xdr:to>
      <xdr:col>19</xdr:col>
      <xdr:colOff>309562</xdr:colOff>
      <xdr:row>34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tabSelected="1" topLeftCell="A4" workbookViewId="0">
      <selection activeCell="O40" sqref="O40"/>
    </sheetView>
  </sheetViews>
  <sheetFormatPr defaultRowHeight="15" x14ac:dyDescent="0.25"/>
  <cols>
    <col min="4" max="4" width="10.28515625" customWidth="1"/>
  </cols>
  <sheetData>
    <row r="2" spans="2:17" x14ac:dyDescent="0.25">
      <c r="B2" t="s">
        <v>3</v>
      </c>
      <c r="C2" t="s">
        <v>4</v>
      </c>
      <c r="D2" t="s">
        <v>5</v>
      </c>
      <c r="E2">
        <v>19.073</v>
      </c>
      <c r="F2" t="s">
        <v>6</v>
      </c>
    </row>
    <row r="4" spans="2:17" x14ac:dyDescent="0.25">
      <c r="B4" t="s">
        <v>0</v>
      </c>
      <c r="C4" t="s">
        <v>2</v>
      </c>
      <c r="E4">
        <v>1</v>
      </c>
      <c r="F4">
        <v>2</v>
      </c>
      <c r="G4">
        <v>3</v>
      </c>
      <c r="H4">
        <v>4</v>
      </c>
      <c r="I4">
        <v>5</v>
      </c>
      <c r="K4" t="s">
        <v>7</v>
      </c>
      <c r="L4" t="s">
        <v>8</v>
      </c>
      <c r="N4" t="s">
        <v>10</v>
      </c>
      <c r="P4" t="s">
        <v>9</v>
      </c>
      <c r="Q4" t="s">
        <v>11</v>
      </c>
    </row>
    <row r="5" spans="2:17" x14ac:dyDescent="0.25">
      <c r="B5" t="s">
        <v>1</v>
      </c>
    </row>
    <row r="7" spans="2:17" x14ac:dyDescent="0.25">
      <c r="B7">
        <v>1</v>
      </c>
      <c r="E7" s="1">
        <v>0.85342499999999999</v>
      </c>
      <c r="F7" s="1">
        <v>0.83419500000000002</v>
      </c>
      <c r="G7" s="1">
        <v>0.840804</v>
      </c>
      <c r="H7" s="1">
        <v>0.85930300000000004</v>
      </c>
      <c r="I7" s="1">
        <v>0.84702299999999997</v>
      </c>
      <c r="K7">
        <f>AVERAGE(E7:I7)</f>
        <v>0.84694999999999998</v>
      </c>
      <c r="L7">
        <f>MIN(E7:I7)</f>
        <v>0.83419500000000002</v>
      </c>
      <c r="N7">
        <f>L7</f>
        <v>0.83419500000000002</v>
      </c>
      <c r="P7">
        <v>1</v>
      </c>
      <c r="Q7">
        <v>1</v>
      </c>
    </row>
    <row r="8" spans="2:17" x14ac:dyDescent="0.25">
      <c r="B8">
        <v>2</v>
      </c>
      <c r="E8" s="1">
        <v>0.442741</v>
      </c>
      <c r="F8" s="1">
        <v>0.444295</v>
      </c>
      <c r="G8" s="1">
        <v>0.43781500000000001</v>
      </c>
      <c r="H8" s="1">
        <v>0.44293100000000002</v>
      </c>
      <c r="I8" s="1">
        <v>0.440058</v>
      </c>
      <c r="K8">
        <f t="shared" ref="K8:K15" si="0">AVERAGE(E8:I8)</f>
        <v>0.44156800000000002</v>
      </c>
      <c r="L8">
        <f t="shared" ref="L8:L14" si="1">MIN(E8:I8)</f>
        <v>0.43781500000000001</v>
      </c>
      <c r="N8">
        <f>$N$7/B8</f>
        <v>0.41709750000000001</v>
      </c>
      <c r="P8">
        <f t="shared" ref="P8:P15" si="2">$L$7/L8</f>
        <v>1.905359569681258</v>
      </c>
      <c r="Q8">
        <f>$Q$7*B8</f>
        <v>2</v>
      </c>
    </row>
    <row r="9" spans="2:17" x14ac:dyDescent="0.25">
      <c r="B9">
        <v>4</v>
      </c>
      <c r="E9" s="1">
        <v>0.25273200000000001</v>
      </c>
      <c r="F9" s="1">
        <v>0.24804999999999999</v>
      </c>
      <c r="G9" s="1">
        <v>0.27013199999999998</v>
      </c>
      <c r="H9" s="1">
        <v>0.25151499999999999</v>
      </c>
      <c r="I9" s="1">
        <v>0.26360899999999998</v>
      </c>
      <c r="K9">
        <f t="shared" si="0"/>
        <v>0.25720759999999998</v>
      </c>
      <c r="L9">
        <f t="shared" si="1"/>
        <v>0.24804999999999999</v>
      </c>
      <c r="N9">
        <f t="shared" ref="N9:N15" si="3">$N$7/B9</f>
        <v>0.20854875</v>
      </c>
      <c r="P9">
        <f t="shared" si="2"/>
        <v>3.3630114896190286</v>
      </c>
      <c r="Q9">
        <f t="shared" ref="Q9:Q15" si="4">$Q$7*B9</f>
        <v>4</v>
      </c>
    </row>
    <row r="10" spans="2:17" x14ac:dyDescent="0.25">
      <c r="B10">
        <v>8</v>
      </c>
      <c r="E10" s="1">
        <v>0.232264</v>
      </c>
      <c r="F10" s="1">
        <v>0.22955800000000001</v>
      </c>
      <c r="G10" s="1">
        <v>0.22243099999999999</v>
      </c>
      <c r="H10" s="1">
        <v>0.24835299999999999</v>
      </c>
      <c r="I10" s="1">
        <v>0.26863300000000001</v>
      </c>
      <c r="K10">
        <f t="shared" si="0"/>
        <v>0.24024780000000004</v>
      </c>
      <c r="L10">
        <f t="shared" si="1"/>
        <v>0.22243099999999999</v>
      </c>
      <c r="N10">
        <f t="shared" si="3"/>
        <v>0.104274375</v>
      </c>
      <c r="P10">
        <f t="shared" si="2"/>
        <v>3.7503540423771868</v>
      </c>
      <c r="Q10">
        <f t="shared" si="4"/>
        <v>8</v>
      </c>
    </row>
    <row r="11" spans="2:17" x14ac:dyDescent="0.25">
      <c r="B11">
        <v>16</v>
      </c>
      <c r="E11" s="1">
        <v>0.24849499999999999</v>
      </c>
      <c r="F11" s="1">
        <v>0.26306600000000002</v>
      </c>
      <c r="G11" s="1">
        <v>0.26949200000000001</v>
      </c>
      <c r="H11" s="1">
        <v>0.28389500000000001</v>
      </c>
      <c r="I11" s="1">
        <v>0.26122000000000001</v>
      </c>
      <c r="K11">
        <f t="shared" si="0"/>
        <v>0.26523360000000001</v>
      </c>
      <c r="L11">
        <f t="shared" si="1"/>
        <v>0.24849499999999999</v>
      </c>
      <c r="N11">
        <f t="shared" si="3"/>
        <v>5.2137187500000001E-2</v>
      </c>
      <c r="P11">
        <f t="shared" si="2"/>
        <v>3.3569890742268456</v>
      </c>
    </row>
    <row r="12" spans="2:17" x14ac:dyDescent="0.25">
      <c r="B12">
        <v>24</v>
      </c>
      <c r="E12" s="1">
        <v>0.28842699999999999</v>
      </c>
      <c r="F12" s="1">
        <v>0.25822499999999998</v>
      </c>
      <c r="G12" s="1">
        <v>0.26693600000000001</v>
      </c>
      <c r="H12" s="1">
        <v>0.29179899999999998</v>
      </c>
      <c r="I12" s="1">
        <v>0.26194000000000001</v>
      </c>
      <c r="K12">
        <f t="shared" si="0"/>
        <v>0.27346539999999997</v>
      </c>
      <c r="L12">
        <f t="shared" si="1"/>
        <v>0.25822499999999998</v>
      </c>
      <c r="N12">
        <f t="shared" si="3"/>
        <v>3.4758125000000001E-2</v>
      </c>
      <c r="P12">
        <f t="shared" si="2"/>
        <v>3.2304966598896314</v>
      </c>
    </row>
    <row r="13" spans="2:17" x14ac:dyDescent="0.25">
      <c r="B13">
        <v>32</v>
      </c>
      <c r="E13" s="1">
        <v>0.34729300000000002</v>
      </c>
      <c r="F13" s="1">
        <v>0.32923000000000002</v>
      </c>
      <c r="G13" s="1">
        <v>0.31908599999999998</v>
      </c>
      <c r="H13" s="1">
        <v>0.31898500000000002</v>
      </c>
      <c r="I13" s="1">
        <v>0.31331599999999998</v>
      </c>
      <c r="K13">
        <f t="shared" si="0"/>
        <v>0.32558199999999998</v>
      </c>
      <c r="L13">
        <f t="shared" si="1"/>
        <v>0.31331599999999998</v>
      </c>
      <c r="N13">
        <f t="shared" si="3"/>
        <v>2.6068593750000001E-2</v>
      </c>
      <c r="P13">
        <f t="shared" si="2"/>
        <v>2.662471753756591</v>
      </c>
    </row>
    <row r="14" spans="2:17" x14ac:dyDescent="0.25">
      <c r="B14">
        <v>40</v>
      </c>
      <c r="E14" s="1">
        <v>0.43299500000000002</v>
      </c>
      <c r="F14" s="1">
        <v>0.37698199999999998</v>
      </c>
      <c r="G14" s="1">
        <v>0.40404299999999999</v>
      </c>
      <c r="H14" s="1">
        <v>0.32450800000000002</v>
      </c>
      <c r="I14" s="1">
        <v>0.36399199999999998</v>
      </c>
      <c r="K14">
        <f t="shared" si="0"/>
        <v>0.38050400000000001</v>
      </c>
      <c r="L14">
        <f t="shared" si="1"/>
        <v>0.32450800000000002</v>
      </c>
      <c r="N14">
        <f t="shared" si="3"/>
        <v>2.0854875000000002E-2</v>
      </c>
      <c r="P14">
        <f t="shared" si="2"/>
        <v>2.5706454078173726</v>
      </c>
    </row>
    <row r="15" spans="2:17" x14ac:dyDescent="0.25">
      <c r="B15">
        <v>48</v>
      </c>
      <c r="E15" s="1">
        <v>0.44735900000000001</v>
      </c>
      <c r="F15" s="1">
        <v>0.442965</v>
      </c>
      <c r="G15" s="1">
        <v>0.47686600000000001</v>
      </c>
      <c r="H15" s="1">
        <v>0.373691</v>
      </c>
      <c r="I15" s="1">
        <v>0.52825</v>
      </c>
      <c r="K15">
        <f t="shared" si="0"/>
        <v>0.45382619999999996</v>
      </c>
      <c r="L15">
        <f>MIN(E15:I15)</f>
        <v>0.373691</v>
      </c>
      <c r="N15">
        <f t="shared" si="3"/>
        <v>1.73790625E-2</v>
      </c>
      <c r="P15">
        <f t="shared" si="2"/>
        <v>2.2323122579885522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7"/>
  <sheetViews>
    <sheetView topLeftCell="A4" workbookViewId="0">
      <selection activeCell="K38" sqref="K38"/>
    </sheetView>
  </sheetViews>
  <sheetFormatPr defaultRowHeight="15" x14ac:dyDescent="0.25"/>
  <sheetData>
    <row r="4" spans="2:17" x14ac:dyDescent="0.25">
      <c r="B4" t="s">
        <v>3</v>
      </c>
      <c r="C4" t="s">
        <v>12</v>
      </c>
      <c r="D4" t="s">
        <v>5</v>
      </c>
      <c r="E4">
        <v>76.293999999999997</v>
      </c>
      <c r="F4" t="s">
        <v>6</v>
      </c>
    </row>
    <row r="6" spans="2:17" x14ac:dyDescent="0.25">
      <c r="B6" t="s">
        <v>0</v>
      </c>
      <c r="C6" t="s">
        <v>2</v>
      </c>
      <c r="E6">
        <v>1</v>
      </c>
      <c r="F6">
        <v>2</v>
      </c>
      <c r="G6">
        <v>3</v>
      </c>
      <c r="H6">
        <v>4</v>
      </c>
      <c r="I6">
        <v>5</v>
      </c>
      <c r="K6" t="s">
        <v>7</v>
      </c>
      <c r="L6" t="s">
        <v>8</v>
      </c>
      <c r="N6" t="s">
        <v>10</v>
      </c>
      <c r="P6" t="s">
        <v>9</v>
      </c>
      <c r="Q6" t="s">
        <v>11</v>
      </c>
    </row>
    <row r="7" spans="2:17" x14ac:dyDescent="0.25">
      <c r="B7" t="s">
        <v>1</v>
      </c>
    </row>
    <row r="9" spans="2:17" x14ac:dyDescent="0.25">
      <c r="B9">
        <v>1</v>
      </c>
      <c r="E9" s="1">
        <v>3.507638</v>
      </c>
      <c r="F9" s="1">
        <v>3.4967030000000001</v>
      </c>
      <c r="G9" s="1">
        <v>3.5412789999999998</v>
      </c>
      <c r="H9" s="1">
        <v>3.5178400000000001</v>
      </c>
      <c r="I9" s="1">
        <v>3.5101749999999998</v>
      </c>
      <c r="K9">
        <f>AVERAGE(E9:I9)</f>
        <v>3.5147269999999997</v>
      </c>
      <c r="L9">
        <f>MIN(E9:I9)</f>
        <v>3.4967030000000001</v>
      </c>
      <c r="N9">
        <f>L9</f>
        <v>3.4967030000000001</v>
      </c>
      <c r="P9">
        <v>1</v>
      </c>
      <c r="Q9">
        <v>1</v>
      </c>
    </row>
    <row r="10" spans="2:17" x14ac:dyDescent="0.25">
      <c r="B10">
        <v>2</v>
      </c>
      <c r="E10" s="1">
        <v>1.8412269999999999</v>
      </c>
      <c r="F10" s="1">
        <v>1.818681</v>
      </c>
      <c r="G10" s="1">
        <v>1.848957</v>
      </c>
      <c r="H10" s="1">
        <v>1.8173760000000001</v>
      </c>
      <c r="I10" s="1">
        <v>1.8281849999999999</v>
      </c>
      <c r="K10">
        <f t="shared" ref="K10:K17" si="0">AVERAGE(E10:I10)</f>
        <v>1.8308852000000002</v>
      </c>
      <c r="L10">
        <f t="shared" ref="L10:L16" si="1">MIN(E10:I10)</f>
        <v>1.8173760000000001</v>
      </c>
      <c r="N10">
        <f>$N$9/B10</f>
        <v>1.7483515000000001</v>
      </c>
      <c r="P10">
        <f>$L$9/L10</f>
        <v>1.9240393842551018</v>
      </c>
      <c r="Q10">
        <f>$Q$9*B10</f>
        <v>2</v>
      </c>
    </row>
    <row r="11" spans="2:17" x14ac:dyDescent="0.25">
      <c r="B11">
        <v>4</v>
      </c>
      <c r="E11" s="1">
        <v>1.1210830000000001</v>
      </c>
      <c r="F11" s="1">
        <v>1.1004813</v>
      </c>
      <c r="G11" s="1">
        <v>1.1279140000000001</v>
      </c>
      <c r="H11" s="1">
        <v>1.1460170000000001</v>
      </c>
      <c r="I11" s="1">
        <v>1.0962909999999999</v>
      </c>
      <c r="K11">
        <f t="shared" si="0"/>
        <v>1.11835726</v>
      </c>
      <c r="L11">
        <f t="shared" si="1"/>
        <v>1.0962909999999999</v>
      </c>
      <c r="N11">
        <f t="shared" ref="N11:N17" si="2">$N$9/B11</f>
        <v>0.87417575000000003</v>
      </c>
      <c r="P11">
        <f t="shared" ref="P11:P17" si="3">$L$9/L11</f>
        <v>3.1895755780171511</v>
      </c>
      <c r="Q11">
        <f t="shared" ref="Q11:Q17" si="4">$Q$9*B11</f>
        <v>4</v>
      </c>
    </row>
    <row r="12" spans="2:17" x14ac:dyDescent="0.25">
      <c r="B12">
        <v>8</v>
      </c>
      <c r="E12" s="1">
        <v>0.83651200000000003</v>
      </c>
      <c r="F12" s="1">
        <v>0.86646199999999995</v>
      </c>
      <c r="G12" s="1">
        <v>0.75531700000000002</v>
      </c>
      <c r="H12" s="1">
        <v>0.95313599999999998</v>
      </c>
      <c r="I12" s="1">
        <v>0.87135099999999999</v>
      </c>
      <c r="K12">
        <f t="shared" si="0"/>
        <v>0.85655559999999986</v>
      </c>
      <c r="L12">
        <f t="shared" si="1"/>
        <v>0.75531700000000002</v>
      </c>
      <c r="N12">
        <f t="shared" si="2"/>
        <v>0.43708787500000001</v>
      </c>
      <c r="P12">
        <f t="shared" si="3"/>
        <v>4.629450945761846</v>
      </c>
      <c r="Q12">
        <f t="shared" si="4"/>
        <v>8</v>
      </c>
    </row>
    <row r="13" spans="2:17" x14ac:dyDescent="0.25">
      <c r="B13">
        <v>16</v>
      </c>
      <c r="E13" s="1">
        <v>0.863008</v>
      </c>
      <c r="F13" s="1">
        <v>0.92658300000000005</v>
      </c>
      <c r="G13" s="1">
        <v>0.808392</v>
      </c>
      <c r="H13" s="1">
        <v>0.86082099999999995</v>
      </c>
      <c r="I13" s="1">
        <v>0.89337299999999997</v>
      </c>
      <c r="K13">
        <f t="shared" si="0"/>
        <v>0.87043540000000008</v>
      </c>
      <c r="L13">
        <f t="shared" si="1"/>
        <v>0.808392</v>
      </c>
      <c r="N13">
        <f t="shared" si="2"/>
        <v>0.21854393750000001</v>
      </c>
      <c r="P13">
        <f t="shared" si="3"/>
        <v>4.3255042108284103</v>
      </c>
    </row>
    <row r="14" spans="2:17" x14ac:dyDescent="0.25">
      <c r="B14">
        <v>24</v>
      </c>
      <c r="E14" s="1">
        <v>0.85499000000000003</v>
      </c>
      <c r="F14" s="1">
        <v>0.78125999999999995</v>
      </c>
      <c r="G14" s="1">
        <v>0.90306799999999998</v>
      </c>
      <c r="H14" s="1">
        <v>0.81550900000000004</v>
      </c>
      <c r="I14" s="1">
        <v>0.87588699999999997</v>
      </c>
      <c r="K14">
        <f t="shared" si="0"/>
        <v>0.84614279999999997</v>
      </c>
      <c r="L14">
        <f t="shared" si="1"/>
        <v>0.78125999999999995</v>
      </c>
      <c r="N14">
        <f t="shared" si="2"/>
        <v>0.14569595833333335</v>
      </c>
      <c r="P14">
        <f t="shared" si="3"/>
        <v>4.4757225507513505</v>
      </c>
    </row>
    <row r="15" spans="2:17" x14ac:dyDescent="0.25">
      <c r="B15">
        <v>32</v>
      </c>
      <c r="E15" s="1">
        <v>0.89712400000000003</v>
      </c>
      <c r="F15" s="1">
        <v>0.86317100000000002</v>
      </c>
      <c r="G15" s="1">
        <v>0.93327300000000002</v>
      </c>
      <c r="H15" s="1">
        <v>0.830206</v>
      </c>
      <c r="I15" s="1">
        <v>0.91501449999999995</v>
      </c>
      <c r="K15">
        <f t="shared" si="0"/>
        <v>0.88775770000000009</v>
      </c>
      <c r="L15">
        <f t="shared" si="1"/>
        <v>0.830206</v>
      </c>
      <c r="N15">
        <f t="shared" si="2"/>
        <v>0.10927196875</v>
      </c>
      <c r="P15">
        <f t="shared" si="3"/>
        <v>4.2118498300421825</v>
      </c>
    </row>
    <row r="16" spans="2:17" x14ac:dyDescent="0.25">
      <c r="B16">
        <v>40</v>
      </c>
      <c r="E16" s="1">
        <v>0.95296899999999996</v>
      </c>
      <c r="F16" s="1">
        <v>1.074813</v>
      </c>
      <c r="G16" s="1">
        <v>1.0016238</v>
      </c>
      <c r="H16" s="1">
        <v>0.96748800000000001</v>
      </c>
      <c r="I16" s="1">
        <v>1.0645100000000001</v>
      </c>
      <c r="K16">
        <f t="shared" si="0"/>
        <v>1.0122807599999999</v>
      </c>
      <c r="L16">
        <f t="shared" si="1"/>
        <v>0.95296899999999996</v>
      </c>
      <c r="N16">
        <f t="shared" si="2"/>
        <v>8.7417574999999997E-2</v>
      </c>
      <c r="P16">
        <f t="shared" si="3"/>
        <v>3.6692725576592737</v>
      </c>
    </row>
    <row r="17" spans="2:16" x14ac:dyDescent="0.25">
      <c r="B17">
        <v>48</v>
      </c>
      <c r="E17" s="1">
        <v>1.191203</v>
      </c>
      <c r="F17" s="1">
        <v>1.099693</v>
      </c>
      <c r="G17" s="1">
        <v>1.1019509999999999</v>
      </c>
      <c r="H17" s="1">
        <v>1.047477</v>
      </c>
      <c r="I17" s="1">
        <v>1.0825629999999999</v>
      </c>
      <c r="K17">
        <f t="shared" si="0"/>
        <v>1.1045773999999997</v>
      </c>
      <c r="L17">
        <f>MIN(E17:I17)</f>
        <v>1.047477</v>
      </c>
      <c r="N17">
        <f t="shared" si="2"/>
        <v>7.2847979166666674E-2</v>
      </c>
      <c r="P17">
        <f t="shared" si="3"/>
        <v>3.338214586095924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 MB</vt:lpstr>
      <vt:lpstr>76 MB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2015-11-01T12:34:50Z</dcterms:modified>
</cp:coreProperties>
</file>