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 Kb" sheetId="5" r:id="rId1"/>
    <sheet name="190 Kb" sheetId="6" r:id="rId2"/>
    <sheet name="20 MB" sheetId="1" r:id="rId3"/>
    <sheet name="76 MB" sheetId="2" r:id="rId4"/>
    <sheet name="comparação" sheetId="3" r:id="rId5"/>
  </sheets>
  <calcPr calcId="152511"/>
</workbook>
</file>

<file path=xl/calcChain.xml><?xml version="1.0" encoding="utf-8"?>
<calcChain xmlns="http://schemas.openxmlformats.org/spreadsheetml/2006/main">
  <c r="P11" i="5" l="1"/>
  <c r="P12" i="5"/>
  <c r="P13" i="5"/>
  <c r="P14" i="5"/>
  <c r="P15" i="5"/>
  <c r="P16" i="5"/>
  <c r="P17" i="5"/>
  <c r="P10" i="5"/>
  <c r="N17" i="6" l="1"/>
  <c r="L17" i="6"/>
  <c r="K17" i="6"/>
  <c r="N16" i="6"/>
  <c r="L16" i="6"/>
  <c r="K16" i="6"/>
  <c r="N15" i="6"/>
  <c r="L15" i="6"/>
  <c r="K15" i="6"/>
  <c r="N14" i="6"/>
  <c r="L14" i="6"/>
  <c r="K14" i="6"/>
  <c r="N13" i="6"/>
  <c r="L13" i="6"/>
  <c r="K13" i="6"/>
  <c r="N12" i="6"/>
  <c r="L12" i="6"/>
  <c r="K12" i="6"/>
  <c r="N11" i="6"/>
  <c r="L11" i="6"/>
  <c r="K11" i="6"/>
  <c r="N10" i="6"/>
  <c r="L10" i="6"/>
  <c r="K10" i="6"/>
  <c r="L9" i="6"/>
  <c r="K9" i="6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L9" i="5"/>
  <c r="N9" i="5" s="1"/>
  <c r="K9" i="5"/>
  <c r="N21" i="3"/>
  <c r="N22" i="3"/>
  <c r="N23" i="3"/>
  <c r="N20" i="3"/>
  <c r="L11" i="3"/>
  <c r="K11" i="3"/>
  <c r="L10" i="3"/>
  <c r="K10" i="3"/>
  <c r="L9" i="3"/>
  <c r="K9" i="3"/>
  <c r="L8" i="3"/>
  <c r="K8" i="3"/>
  <c r="L35" i="3"/>
  <c r="L34" i="3"/>
  <c r="K36" i="3"/>
  <c r="K35" i="3"/>
  <c r="K34" i="3"/>
  <c r="L36" i="3"/>
  <c r="K37" i="3"/>
  <c r="L37" i="3"/>
  <c r="K22" i="3"/>
  <c r="L23" i="3"/>
  <c r="K23" i="3"/>
  <c r="L22" i="3"/>
  <c r="L21" i="3"/>
  <c r="K21" i="3"/>
  <c r="L20" i="3"/>
  <c r="K20" i="3"/>
  <c r="N9" i="6" l="1"/>
  <c r="P10" i="6"/>
  <c r="P12" i="6"/>
  <c r="P13" i="6"/>
  <c r="P17" i="6"/>
  <c r="P15" i="6"/>
  <c r="P16" i="6"/>
  <c r="P14" i="6"/>
  <c r="P11" i="6"/>
  <c r="Q11" i="2"/>
  <c r="Q12" i="2"/>
  <c r="Q10" i="2"/>
  <c r="P11" i="2"/>
  <c r="P12" i="2"/>
  <c r="P13" i="2"/>
  <c r="P14" i="2"/>
  <c r="P15" i="2"/>
  <c r="P16" i="2"/>
  <c r="P17" i="2"/>
  <c r="P10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N9" i="2" s="1"/>
  <c r="N11" i="2" s="1"/>
  <c r="K9" i="2"/>
  <c r="N17" i="2" l="1"/>
  <c r="N10" i="2"/>
  <c r="N15" i="2"/>
  <c r="N14" i="2"/>
  <c r="N12" i="2"/>
  <c r="N16" i="2"/>
  <c r="N13" i="2"/>
  <c r="Q9" i="1"/>
  <c r="Q10" i="1"/>
  <c r="Q8" i="1"/>
  <c r="N9" i="1"/>
  <c r="N10" i="1"/>
  <c r="N11" i="1"/>
  <c r="N12" i="1"/>
  <c r="N13" i="1"/>
  <c r="N14" i="1"/>
  <c r="N15" i="1"/>
  <c r="N8" i="1"/>
  <c r="N7" i="1"/>
  <c r="P14" i="1"/>
  <c r="P9" i="1"/>
  <c r="P10" i="1"/>
  <c r="P11" i="1"/>
  <c r="P12" i="1"/>
  <c r="P13" i="1"/>
  <c r="P15" i="1"/>
  <c r="P8" i="1"/>
  <c r="L15" i="1"/>
  <c r="L8" i="1"/>
  <c r="L9" i="1"/>
  <c r="L10" i="1"/>
  <c r="L11" i="1"/>
  <c r="L12" i="1"/>
  <c r="L13" i="1"/>
  <c r="L14" i="1"/>
  <c r="L7" i="1"/>
  <c r="K8" i="1"/>
  <c r="K9" i="1"/>
  <c r="K10" i="1"/>
  <c r="K11" i="1"/>
  <c r="K12" i="1"/>
  <c r="K13" i="1"/>
  <c r="K14" i="1"/>
  <c r="K15" i="1"/>
  <c r="K7" i="1"/>
</calcChain>
</file>

<file path=xl/sharedStrings.xml><?xml version="1.0" encoding="utf-8"?>
<sst xmlns="http://schemas.openxmlformats.org/spreadsheetml/2006/main" count="72" uniqueCount="26">
  <si>
    <t>Time</t>
  </si>
  <si>
    <t>Threads</t>
  </si>
  <si>
    <t>Repetição</t>
  </si>
  <si>
    <t>Tamanho</t>
  </si>
  <si>
    <t>5,000,000</t>
  </si>
  <si>
    <t>elementos</t>
  </si>
  <si>
    <t>MBytes</t>
  </si>
  <si>
    <t>Média</t>
  </si>
  <si>
    <t>Best Value</t>
  </si>
  <si>
    <t>Speed Up</t>
  </si>
  <si>
    <t>Ideal</t>
  </si>
  <si>
    <t>Speed Up Ideal</t>
  </si>
  <si>
    <t>20,000,000</t>
  </si>
  <si>
    <t>rep</t>
  </si>
  <si>
    <t>20Kb</t>
  </si>
  <si>
    <t>200KB</t>
  </si>
  <si>
    <t>20MB</t>
  </si>
  <si>
    <t>76MB</t>
  </si>
  <si>
    <t>190 KB</t>
  </si>
  <si>
    <t>20 Kb</t>
  </si>
  <si>
    <t>20 MB</t>
  </si>
  <si>
    <t>76 MB</t>
  </si>
  <si>
    <t>195.312</t>
  </si>
  <si>
    <t>KBytes</t>
  </si>
  <si>
    <t>19.531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</si>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</sst>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26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789901583226375E-2"/>
                  <c:y val="-3.1537446371855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789901583226361E-2"/>
                  <c:y val="-0.133158106903389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1078305519897301E-2"/>
                  <c:y val="-9.8116499823550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501497646555477E-2"/>
                  <c:y val="-6.3074892743710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4501497646555414E-2"/>
                  <c:y val="-6.3074892743711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2789901583226361E-2"/>
                  <c:y val="-8.0595696283630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2789901583226361E-2"/>
                  <c:y val="-8.760401769959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2520325203252036E-2"/>
                  <c:y val="-5.9570732035726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MB'!$L$7:$L$15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0.43781500000000001</c:v>
                </c:pt>
                <c:pt idx="2">
                  <c:v>0.24804999999999999</c:v>
                </c:pt>
                <c:pt idx="3">
                  <c:v>0.22243099999999999</c:v>
                </c:pt>
                <c:pt idx="4">
                  <c:v>0.24849499999999999</c:v>
                </c:pt>
                <c:pt idx="5">
                  <c:v>0.25822499999999998</c:v>
                </c:pt>
                <c:pt idx="6">
                  <c:v>0.31331599999999998</c:v>
                </c:pt>
                <c:pt idx="7">
                  <c:v>0.32450800000000002</c:v>
                </c:pt>
                <c:pt idx="8">
                  <c:v>0.373691</c:v>
                </c:pt>
              </c:numCache>
            </c:numRef>
          </c:val>
          <c:smooth val="0"/>
        </c:ser>
        <c:ser>
          <c:idx val="1"/>
          <c:order val="1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'20 MB'!$N$7:$N$15</c:f>
              <c:numCache>
                <c:formatCode>General</c:formatCode>
                <c:ptCount val="9"/>
                <c:pt idx="0">
                  <c:v>0.83419500000000002</c:v>
                </c:pt>
                <c:pt idx="1">
                  <c:v>0.41709750000000001</c:v>
                </c:pt>
                <c:pt idx="2">
                  <c:v>0.20854875</c:v>
                </c:pt>
                <c:pt idx="3">
                  <c:v>0.104274375</c:v>
                </c:pt>
                <c:pt idx="4">
                  <c:v>5.2137187500000001E-2</c:v>
                </c:pt>
                <c:pt idx="5">
                  <c:v>3.4758125000000001E-2</c:v>
                </c:pt>
                <c:pt idx="6">
                  <c:v>2.6068593750000001E-2</c:v>
                </c:pt>
                <c:pt idx="7">
                  <c:v>2.0854875000000002E-2</c:v>
                </c:pt>
                <c:pt idx="8">
                  <c:v>1.73790625E-2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358608"/>
        <c:axId val="-1088358064"/>
      </c:lineChart>
      <c:catAx>
        <c:axId val="-10883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095"/>
              <c:y val="0.9256941342281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58064"/>
        <c:crosses val="autoZero"/>
        <c:auto val="1"/>
        <c:lblAlgn val="ctr"/>
        <c:lblOffset val="100"/>
        <c:noMultiLvlLbl val="0"/>
      </c:catAx>
      <c:valAx>
        <c:axId val="-1088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5294087918085983E-3"/>
              <c:y val="0.32155365104574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11505451174764E-2"/>
                  <c:y val="-5.0308907814760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9544760506721283E-2"/>
                  <c:y val="5.6455359085819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9544760506721317E-2"/>
                  <c:y val="6.2556174337280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0057229012461949E-2"/>
                  <c:y val="-5.0308907814760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822698434910231E-2"/>
                  <c:y val="5.6455359085819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544760506721248E-2"/>
                  <c:y val="-4.7258500189029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0057229012462081E-2"/>
                  <c:y val="4.1203320957165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0057229012462081E-2"/>
                  <c:y val="-4.7258500189029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0316633767898882E-2"/>
                  <c:y val="4.4253728582895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MB'!$P$7:$P$15</c:f>
              <c:numCache>
                <c:formatCode>0.00</c:formatCode>
                <c:ptCount val="9"/>
                <c:pt idx="0">
                  <c:v>1</c:v>
                </c:pt>
                <c:pt idx="1">
                  <c:v>1.905359569681258</c:v>
                </c:pt>
                <c:pt idx="2">
                  <c:v>3.3630114896190286</c:v>
                </c:pt>
                <c:pt idx="3">
                  <c:v>3.7503540423771868</c:v>
                </c:pt>
                <c:pt idx="4">
                  <c:v>3.3569890742268456</c:v>
                </c:pt>
                <c:pt idx="5">
                  <c:v>3.2304966598896314</c:v>
                </c:pt>
                <c:pt idx="6">
                  <c:v>2.662471753756591</c:v>
                </c:pt>
                <c:pt idx="7">
                  <c:v>2.5706454078173726</c:v>
                </c:pt>
                <c:pt idx="8">
                  <c:v>2.2323122579885522</c:v>
                </c:pt>
              </c:numCache>
            </c:numRef>
          </c:val>
          <c:smooth val="0"/>
        </c:ser>
        <c:ser>
          <c:idx val="1"/>
          <c:order val="1"/>
          <c:tx>
            <c:v>Speed Up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'20 MB'!$B$7:$B$15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'20 MB'!$Q$7:$Q$15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365136"/>
        <c:axId val="-1088354256"/>
      </c:lineChart>
      <c:catAx>
        <c:axId val="-108836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23"/>
              <c:y val="0.92975223484391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54256"/>
        <c:crosses val="autoZero"/>
        <c:auto val="1"/>
        <c:lblAlgn val="ctr"/>
        <c:lblOffset val="100"/>
        <c:noMultiLvlLbl val="0"/>
      </c:catAx>
      <c:valAx>
        <c:axId val="-10883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1.2123425359091842E-2"/>
              <c:y val="0.3259874553787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544323730660245E-2"/>
                  <c:y val="-0.172845572546326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2544323730660286E-2"/>
                  <c:y val="-9.4112164244197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2544323730660245E-2"/>
                  <c:y val="-8.7265780913577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2544323730660245E-2"/>
                  <c:y val="-6.330343925640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861397280066525E-2"/>
                  <c:y val="-5.9880247591097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2544323730660245E-2"/>
                  <c:y val="-6.672663092171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2544323730660245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0234924222661864E-2"/>
                  <c:y val="-5.303386426047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MB'!$L$9:$L$17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1.8173760000000001</c:v>
                </c:pt>
                <c:pt idx="2">
                  <c:v>1.0962909999999999</c:v>
                </c:pt>
                <c:pt idx="3">
                  <c:v>0.75531700000000002</c:v>
                </c:pt>
                <c:pt idx="4">
                  <c:v>0.808392</c:v>
                </c:pt>
                <c:pt idx="5">
                  <c:v>0.78125999999999995</c:v>
                </c:pt>
                <c:pt idx="6">
                  <c:v>0.830206</c:v>
                </c:pt>
                <c:pt idx="7">
                  <c:v>0.95296899999999996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MB'!$N$9:$N$17</c:f>
              <c:numCache>
                <c:formatCode>General</c:formatCode>
                <c:ptCount val="9"/>
                <c:pt idx="0">
                  <c:v>3.4967030000000001</c:v>
                </c:pt>
                <c:pt idx="1">
                  <c:v>1.7483515000000001</c:v>
                </c:pt>
                <c:pt idx="2">
                  <c:v>0.87417575000000003</c:v>
                </c:pt>
                <c:pt idx="3">
                  <c:v>0.43708787500000001</c:v>
                </c:pt>
                <c:pt idx="4">
                  <c:v>0.21854393750000001</c:v>
                </c:pt>
                <c:pt idx="5">
                  <c:v>0.14569595833333335</c:v>
                </c:pt>
                <c:pt idx="6">
                  <c:v>0.10927196875</c:v>
                </c:pt>
                <c:pt idx="7">
                  <c:v>8.7417574999999997E-2</c:v>
                </c:pt>
                <c:pt idx="8">
                  <c:v>7.2847979166666674E-2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366224"/>
        <c:axId val="-1088355888"/>
      </c:lineChart>
      <c:catAx>
        <c:axId val="-10883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0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55888"/>
        <c:crosses val="autoZero"/>
        <c:auto val="1"/>
        <c:lblAlgn val="ctr"/>
        <c:lblOffset val="100"/>
        <c:noMultiLvlLbl val="0"/>
      </c:catAx>
      <c:valAx>
        <c:axId val="-10883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561811023622047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4.572922134733158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5729221347331532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5729221347331581E-2"/>
                  <c:y val="-7.172462817147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5729221347331581E-2"/>
                  <c:y val="-7.172462817147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5729221347331581E-2"/>
                  <c:y val="-6.7094998541849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5729221347331581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MB'!$P$9:$P$17</c:f>
              <c:numCache>
                <c:formatCode>0.00</c:formatCode>
                <c:ptCount val="9"/>
                <c:pt idx="0">
                  <c:v>1</c:v>
                </c:pt>
                <c:pt idx="1">
                  <c:v>1.9240393842551018</c:v>
                </c:pt>
                <c:pt idx="2">
                  <c:v>3.1895755780171511</c:v>
                </c:pt>
                <c:pt idx="3">
                  <c:v>4.629450945761846</c:v>
                </c:pt>
                <c:pt idx="4">
                  <c:v>4.3255042108284103</c:v>
                </c:pt>
                <c:pt idx="5">
                  <c:v>4.4757225507513505</c:v>
                </c:pt>
                <c:pt idx="6">
                  <c:v>4.2118498300421825</c:v>
                </c:pt>
                <c:pt idx="7">
                  <c:v>3.6692725576592737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</c:numCache>
            </c:numRef>
          </c:cat>
          <c:val>
            <c:numRef>
              <c:f>'76 MB'!$Q$9:$Q$17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364592"/>
        <c:axId val="-1088359696"/>
      </c:lineChart>
      <c:catAx>
        <c:axId val="-10883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0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59696"/>
        <c:crosses val="autoZero"/>
        <c:auto val="1"/>
        <c:lblAlgn val="ctr"/>
        <c:lblOffset val="100"/>
        <c:noMultiLvlLbl val="0"/>
      </c:catAx>
      <c:valAx>
        <c:axId val="-10883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comparação!$L$34:$L$37</c:f>
              <c:numCache>
                <c:formatCode>General</c:formatCode>
                <c:ptCount val="4"/>
                <c:pt idx="0">
                  <c:v>8.4790000000000004E-3</c:v>
                </c:pt>
                <c:pt idx="1">
                  <c:v>1.4969E-2</c:v>
                </c:pt>
                <c:pt idx="2">
                  <c:v>0.22243099999999999</c:v>
                </c:pt>
                <c:pt idx="3">
                  <c:v>0.75531700000000002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comparação!$C$34:$C$37</c:f>
              <c:strCache>
                <c:ptCount val="4"/>
                <c:pt idx="0">
                  <c:v>20Kb</c:v>
                </c:pt>
                <c:pt idx="1">
                  <c:v>200KB</c:v>
                </c:pt>
                <c:pt idx="2">
                  <c:v>20MB</c:v>
                </c:pt>
                <c:pt idx="3">
                  <c:v>76MB</c:v>
                </c:pt>
              </c:strCache>
            </c:strRef>
          </c:cat>
          <c:val>
            <c:numRef>
              <c:f>comparação!$O$34:$O$37</c:f>
              <c:numCache>
                <c:formatCode>General</c:formatCode>
                <c:ptCount val="4"/>
                <c:pt idx="0">
                  <c:v>3.7169999999999998E-3</c:v>
                </c:pt>
                <c:pt idx="1">
                  <c:v>7.2249999999999997E-3</c:v>
                </c:pt>
                <c:pt idx="2">
                  <c:v>0.24804999999999999</c:v>
                </c:pt>
                <c:pt idx="3">
                  <c:v>1.0962909999999999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8368944"/>
        <c:axId val="-1088362960"/>
      </c:lineChart>
      <c:catAx>
        <c:axId val="-10883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62960"/>
        <c:crosses val="autoZero"/>
        <c:auto val="1"/>
        <c:lblAlgn val="ctr"/>
        <c:lblOffset val="100"/>
        <c:noMultiLvlLbl val="0"/>
      </c:catAx>
      <c:valAx>
        <c:axId val="-10883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883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33336</xdr:rowOff>
    </xdr:from>
    <xdr:to>
      <xdr:col>12</xdr:col>
      <xdr:colOff>457199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147636</xdr:colOff>
      <xdr:row>17</xdr:row>
      <xdr:rowOff>4762</xdr:rowOff>
    </xdr:from>
    <xdr:to>
      <xdr:col>25</xdr:col>
      <xdr:colOff>380999</xdr:colOff>
      <xdr:row>38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20</xdr:row>
      <xdr:rowOff>4762</xdr:rowOff>
    </xdr:from>
    <xdr:to>
      <xdr:col>11</xdr:col>
      <xdr:colOff>406399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20</xdr:row>
      <xdr:rowOff>109537</xdr:rowOff>
    </xdr:from>
    <xdr:to>
      <xdr:col>19</xdr:col>
      <xdr:colOff>309562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376237</xdr:colOff>
      <xdr:row>13</xdr:row>
      <xdr:rowOff>23812</xdr:rowOff>
    </xdr:from>
    <xdr:to>
      <xdr:col>22</xdr:col>
      <xdr:colOff>71437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tabSelected="1" workbookViewId="0">
      <selection activeCell="T11" sqref="T11"/>
    </sheetView>
  </sheetViews>
  <sheetFormatPr defaultRowHeight="15" x14ac:dyDescent="0.25"/>
  <cols>
    <col min="1" max="16384" width="9.140625" style="2"/>
  </cols>
  <sheetData>
    <row r="4" spans="2:16" x14ac:dyDescent="0.25">
      <c r="B4" s="2" t="s">
        <v>3</v>
      </c>
      <c r="C4" s="2">
        <v>5000</v>
      </c>
      <c r="D4" s="2" t="s">
        <v>5</v>
      </c>
      <c r="E4" s="2" t="s">
        <v>24</v>
      </c>
      <c r="F4" s="2" t="s">
        <v>25</v>
      </c>
    </row>
    <row r="6" spans="2:16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</row>
    <row r="7" spans="2:16" x14ac:dyDescent="0.25">
      <c r="B7" s="2" t="s">
        <v>1</v>
      </c>
    </row>
    <row r="9" spans="2:16" x14ac:dyDescent="0.25">
      <c r="B9" s="2">
        <v>1</v>
      </c>
      <c r="E9" s="2">
        <v>1.7049999999999999E-3</v>
      </c>
      <c r="F9" s="3"/>
      <c r="G9" s="3"/>
      <c r="H9" s="3"/>
      <c r="I9" s="3"/>
      <c r="K9" s="2">
        <f>AVERAGE(E9:I9)</f>
        <v>1.7049999999999999E-3</v>
      </c>
      <c r="L9" s="2">
        <f>MIN(E9:I9)</f>
        <v>1.7049999999999999E-3</v>
      </c>
      <c r="N9" s="2">
        <f>L9</f>
        <v>1.7049999999999999E-3</v>
      </c>
      <c r="P9" s="5">
        <v>1</v>
      </c>
    </row>
    <row r="10" spans="2:16" x14ac:dyDescent="0.25">
      <c r="B10" s="2">
        <v>2</v>
      </c>
      <c r="E10" s="3"/>
      <c r="F10" s="3"/>
      <c r="G10" s="3"/>
      <c r="H10" s="3"/>
      <c r="I10" s="3"/>
      <c r="K10" s="2" t="e">
        <f t="shared" ref="K10:K17" si="0">AVERAGE(E10:I10)</f>
        <v>#DIV/0!</v>
      </c>
      <c r="L10" s="2">
        <f t="shared" ref="L10:L16" si="1">MIN(E10:I10)</f>
        <v>0</v>
      </c>
      <c r="N10" s="2">
        <f>$N$7/B10</f>
        <v>0</v>
      </c>
      <c r="P10" s="5" t="e">
        <f>$L$9/L10</f>
        <v>#DIV/0!</v>
      </c>
    </row>
    <row r="11" spans="2:16" x14ac:dyDescent="0.25">
      <c r="B11" s="2">
        <v>4</v>
      </c>
      <c r="E11" s="2">
        <v>6.5430000000000002E-3</v>
      </c>
      <c r="F11" s="2">
        <v>3.7169999999999998E-3</v>
      </c>
      <c r="G11" s="2">
        <v>4.3400000000000001E-3</v>
      </c>
      <c r="H11" s="2">
        <v>4.4879999999999998E-3</v>
      </c>
      <c r="I11" s="2">
        <v>6.496E-3</v>
      </c>
      <c r="K11" s="2">
        <f t="shared" si="0"/>
        <v>5.1168000000000003E-3</v>
      </c>
      <c r="L11" s="2">
        <f t="shared" si="1"/>
        <v>3.7169999999999998E-3</v>
      </c>
      <c r="N11" s="2">
        <f t="shared" ref="N11:N17" si="2">$N$7/B11</f>
        <v>0</v>
      </c>
      <c r="P11" s="5">
        <f t="shared" ref="P11:P17" si="3">$L$9/L11</f>
        <v>0.45870325531342482</v>
      </c>
    </row>
    <row r="12" spans="2:16" x14ac:dyDescent="0.25">
      <c r="B12" s="2">
        <v>8</v>
      </c>
      <c r="E12" s="2">
        <v>8.4790000000000004E-3</v>
      </c>
      <c r="F12" s="2">
        <v>9.8740000000000008E-3</v>
      </c>
      <c r="G12" s="2">
        <v>1.0241E-2</v>
      </c>
      <c r="H12" s="2">
        <v>1.0351000000000001E-2</v>
      </c>
      <c r="I12" s="2">
        <v>1.3764999999999999E-2</v>
      </c>
      <c r="K12" s="2">
        <f t="shared" si="0"/>
        <v>1.0541999999999999E-2</v>
      </c>
      <c r="L12" s="2">
        <f t="shared" si="1"/>
        <v>8.4790000000000004E-3</v>
      </c>
      <c r="N12" s="2">
        <f t="shared" si="2"/>
        <v>0</v>
      </c>
      <c r="P12" s="5">
        <f t="shared" si="3"/>
        <v>0.20108503361245428</v>
      </c>
    </row>
    <row r="13" spans="2:16" x14ac:dyDescent="0.25">
      <c r="B13" s="2">
        <v>16</v>
      </c>
      <c r="E13" s="3"/>
      <c r="F13" s="3"/>
      <c r="G13" s="3"/>
      <c r="H13" s="3"/>
      <c r="I13" s="3"/>
      <c r="K13" s="2" t="e">
        <f t="shared" si="0"/>
        <v>#DIV/0!</v>
      </c>
      <c r="L13" s="2">
        <f t="shared" si="1"/>
        <v>0</v>
      </c>
      <c r="N13" s="2">
        <f t="shared" si="2"/>
        <v>0</v>
      </c>
      <c r="P13" s="5" t="e">
        <f t="shared" si="3"/>
        <v>#DIV/0!</v>
      </c>
    </row>
    <row r="14" spans="2:16" x14ac:dyDescent="0.25">
      <c r="B14" s="2">
        <v>24</v>
      </c>
      <c r="E14" s="3"/>
      <c r="F14" s="3"/>
      <c r="G14" s="3"/>
      <c r="H14" s="3"/>
      <c r="I14" s="3"/>
      <c r="K14" s="2" t="e">
        <f t="shared" si="0"/>
        <v>#DIV/0!</v>
      </c>
      <c r="L14" s="2">
        <f t="shared" si="1"/>
        <v>0</v>
      </c>
      <c r="N14" s="2">
        <f t="shared" si="2"/>
        <v>0</v>
      </c>
      <c r="P14" s="5" t="e">
        <f t="shared" si="3"/>
        <v>#DIV/0!</v>
      </c>
    </row>
    <row r="15" spans="2:16" x14ac:dyDescent="0.25">
      <c r="B15" s="2">
        <v>32</v>
      </c>
      <c r="E15" s="3"/>
      <c r="F15" s="3"/>
      <c r="G15" s="3"/>
      <c r="H15" s="3"/>
      <c r="I15" s="3"/>
      <c r="K15" s="2" t="e">
        <f t="shared" si="0"/>
        <v>#DIV/0!</v>
      </c>
      <c r="L15" s="2">
        <f t="shared" si="1"/>
        <v>0</v>
      </c>
      <c r="N15" s="2">
        <f t="shared" si="2"/>
        <v>0</v>
      </c>
      <c r="P15" s="5" t="e">
        <f t="shared" si="3"/>
        <v>#DIV/0!</v>
      </c>
    </row>
    <row r="16" spans="2:16" x14ac:dyDescent="0.25">
      <c r="B16" s="2">
        <v>40</v>
      </c>
      <c r="E16" s="3"/>
      <c r="F16" s="3"/>
      <c r="G16" s="3"/>
      <c r="H16" s="3"/>
      <c r="I16" s="3"/>
      <c r="K16" s="2" t="e">
        <f t="shared" si="0"/>
        <v>#DIV/0!</v>
      </c>
      <c r="L16" s="2">
        <f t="shared" si="1"/>
        <v>0</v>
      </c>
      <c r="N16" s="2">
        <f t="shared" si="2"/>
        <v>0</v>
      </c>
      <c r="P16" s="5" t="e">
        <f t="shared" si="3"/>
        <v>#DIV/0!</v>
      </c>
    </row>
    <row r="17" spans="2:16" x14ac:dyDescent="0.25">
      <c r="B17" s="2">
        <v>48</v>
      </c>
      <c r="E17" s="3"/>
      <c r="F17" s="3"/>
      <c r="G17" s="3"/>
      <c r="H17" s="3"/>
      <c r="I17" s="3"/>
      <c r="K17" s="2" t="e">
        <f t="shared" si="0"/>
        <v>#DIV/0!</v>
      </c>
      <c r="L17" s="2">
        <f>MIN(E17:I17)</f>
        <v>0</v>
      </c>
      <c r="N17" s="2">
        <f t="shared" si="2"/>
        <v>0</v>
      </c>
      <c r="P17" s="5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7"/>
  <sheetViews>
    <sheetView topLeftCell="A16" workbookViewId="0">
      <selection activeCell="H21" sqref="H21"/>
    </sheetView>
  </sheetViews>
  <sheetFormatPr defaultRowHeight="15" x14ac:dyDescent="0.25"/>
  <cols>
    <col min="1" max="16384" width="9.140625" style="2"/>
  </cols>
  <sheetData>
    <row r="4" spans="2:16" x14ac:dyDescent="0.25">
      <c r="B4" s="2" t="s">
        <v>3</v>
      </c>
      <c r="C4" s="2">
        <v>50000</v>
      </c>
      <c r="D4" s="2" t="s">
        <v>5</v>
      </c>
      <c r="E4" s="2" t="s">
        <v>22</v>
      </c>
      <c r="F4" s="2" t="s">
        <v>23</v>
      </c>
    </row>
    <row r="6" spans="2:16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</row>
    <row r="7" spans="2:16" x14ac:dyDescent="0.25">
      <c r="B7" s="2" t="s">
        <v>1</v>
      </c>
    </row>
    <row r="9" spans="2:16" x14ac:dyDescent="0.25">
      <c r="B9" s="2">
        <v>1</v>
      </c>
      <c r="E9" s="2">
        <v>1.1985000000000001E-2</v>
      </c>
      <c r="F9" s="2">
        <v>7.9050000000000006E-3</v>
      </c>
      <c r="G9" s="3">
        <v>8.3960000000000007E-3</v>
      </c>
      <c r="H9" s="3">
        <v>7.8969999999999995E-3</v>
      </c>
      <c r="I9" s="3">
        <v>8.2179999999999996E-3</v>
      </c>
      <c r="K9" s="2">
        <f>AVERAGE(E9:I9)</f>
        <v>8.8801999999999996E-3</v>
      </c>
      <c r="L9" s="2">
        <f>MIN(E9:I9)</f>
        <v>7.8969999999999995E-3</v>
      </c>
      <c r="N9" s="2">
        <f>L9</f>
        <v>7.8969999999999995E-3</v>
      </c>
      <c r="P9" s="5">
        <v>1</v>
      </c>
    </row>
    <row r="10" spans="2:16" x14ac:dyDescent="0.25">
      <c r="B10" s="2">
        <v>2</v>
      </c>
      <c r="E10" s="3">
        <v>7.2420000000000002E-3</v>
      </c>
      <c r="F10" s="3">
        <v>8.6700000000000006E-3</v>
      </c>
      <c r="G10" s="3">
        <v>6.9740000000000002E-3</v>
      </c>
      <c r="H10" s="3">
        <v>6.3330000000000001E-3</v>
      </c>
      <c r="I10" s="3">
        <v>6.1029999999999999E-3</v>
      </c>
      <c r="K10" s="2">
        <f t="shared" ref="K10:K17" si="0">AVERAGE(E10:I10)</f>
        <v>7.0644000000000002E-3</v>
      </c>
      <c r="L10" s="2">
        <f t="shared" ref="L10:L16" si="1">MIN(E10:I10)</f>
        <v>6.1029999999999999E-3</v>
      </c>
      <c r="N10" s="2">
        <f>$N$7/B10</f>
        <v>0</v>
      </c>
      <c r="P10" s="5">
        <f>$L$9/L10</f>
        <v>1.2939537932164509</v>
      </c>
    </row>
    <row r="11" spans="2:16" x14ac:dyDescent="0.25">
      <c r="B11" s="2">
        <v>4</v>
      </c>
      <c r="E11" s="2">
        <v>8.2810000000000002E-3</v>
      </c>
      <c r="F11" s="2">
        <v>9.6970000000000008E-3</v>
      </c>
      <c r="G11" s="2">
        <v>8.2109999999999995E-3</v>
      </c>
      <c r="H11" s="2">
        <v>7.2989999999999999E-3</v>
      </c>
      <c r="I11" s="2">
        <v>7.2249999999999997E-3</v>
      </c>
      <c r="K11" s="2">
        <f t="shared" si="0"/>
        <v>8.1426000000000016E-3</v>
      </c>
      <c r="L11" s="2">
        <f t="shared" si="1"/>
        <v>7.2249999999999997E-3</v>
      </c>
      <c r="N11" s="2">
        <f t="shared" ref="N11:N17" si="2">$N$7/B11</f>
        <v>0</v>
      </c>
      <c r="P11" s="5">
        <f>$L$9/L11</f>
        <v>1.0930103806228373</v>
      </c>
    </row>
    <row r="12" spans="2:16" x14ac:dyDescent="0.25">
      <c r="B12" s="2">
        <v>8</v>
      </c>
      <c r="E12" s="2">
        <v>1.4969E-2</v>
      </c>
      <c r="F12" s="2">
        <v>1.5370999999999999E-2</v>
      </c>
      <c r="G12" s="2">
        <v>1.686E-2</v>
      </c>
      <c r="H12" s="2">
        <v>1.7174999999999999E-2</v>
      </c>
      <c r="I12" s="2">
        <v>1.8141000000000001E-2</v>
      </c>
      <c r="K12" s="2">
        <f t="shared" si="0"/>
        <v>1.6503200000000003E-2</v>
      </c>
      <c r="L12" s="2">
        <f t="shared" si="1"/>
        <v>1.4969E-2</v>
      </c>
      <c r="N12" s="2">
        <f t="shared" si="2"/>
        <v>0</v>
      </c>
      <c r="P12" s="5">
        <f t="shared" ref="P12:P17" si="3">$L$9/L12</f>
        <v>0.52755695103213307</v>
      </c>
    </row>
    <row r="13" spans="2:16" x14ac:dyDescent="0.25">
      <c r="B13" s="2">
        <v>16</v>
      </c>
      <c r="E13" s="3">
        <v>3.3753999999999999E-2</v>
      </c>
      <c r="F13" s="3">
        <v>3.7819999999999999E-2</v>
      </c>
      <c r="G13" s="3">
        <v>3.0037000000000001E-2</v>
      </c>
      <c r="H13" s="3">
        <v>3.4401000000000001E-2</v>
      </c>
      <c r="I13" s="3">
        <v>3.7272E-2</v>
      </c>
      <c r="K13" s="2">
        <f t="shared" si="0"/>
        <v>3.4656800000000001E-2</v>
      </c>
      <c r="L13" s="2">
        <f t="shared" si="1"/>
        <v>3.0037000000000001E-2</v>
      </c>
      <c r="N13" s="2">
        <f t="shared" si="2"/>
        <v>0</v>
      </c>
      <c r="P13" s="5">
        <f t="shared" si="3"/>
        <v>0.26290907880280984</v>
      </c>
    </row>
    <row r="14" spans="2:16" x14ac:dyDescent="0.25">
      <c r="B14" s="2">
        <v>24</v>
      </c>
      <c r="E14" s="3">
        <v>5.6960999999999998E-2</v>
      </c>
      <c r="F14" s="3">
        <v>5.1130000000000002E-2</v>
      </c>
      <c r="G14" s="3">
        <v>5.1457000000000003E-2</v>
      </c>
      <c r="H14" s="3">
        <v>5.0856999999999999E-2</v>
      </c>
      <c r="I14" s="3">
        <v>5.0502999999999999E-2</v>
      </c>
      <c r="K14" s="2">
        <f t="shared" si="0"/>
        <v>5.2181600000000009E-2</v>
      </c>
      <c r="L14" s="2">
        <f t="shared" si="1"/>
        <v>5.0502999999999999E-2</v>
      </c>
      <c r="N14" s="2">
        <f t="shared" si="2"/>
        <v>0</v>
      </c>
      <c r="P14" s="5">
        <f t="shared" si="3"/>
        <v>0.156366948498109</v>
      </c>
    </row>
    <row r="15" spans="2:16" x14ac:dyDescent="0.25">
      <c r="B15" s="2">
        <v>32</v>
      </c>
      <c r="E15" s="3">
        <v>8.1434999999999994E-2</v>
      </c>
      <c r="F15" s="3">
        <v>6.5946000000000005E-2</v>
      </c>
      <c r="G15" s="3">
        <v>6.2754000000000004E-2</v>
      </c>
      <c r="H15" s="3">
        <v>6.003E-2</v>
      </c>
      <c r="I15" s="3">
        <v>7.6974000000000001E-2</v>
      </c>
      <c r="K15" s="2">
        <f t="shared" si="0"/>
        <v>6.9427799999999998E-2</v>
      </c>
      <c r="L15" s="2">
        <f t="shared" si="1"/>
        <v>6.003E-2</v>
      </c>
      <c r="N15" s="2">
        <f t="shared" si="2"/>
        <v>0</v>
      </c>
      <c r="P15" s="5">
        <f t="shared" si="3"/>
        <v>0.13155089122105612</v>
      </c>
    </row>
    <row r="16" spans="2:16" x14ac:dyDescent="0.25">
      <c r="B16" s="2">
        <v>40</v>
      </c>
      <c r="E16" s="3">
        <v>0.101109</v>
      </c>
      <c r="F16" s="3">
        <v>8.9287000000000005E-2</v>
      </c>
      <c r="G16" s="3">
        <v>8.5690000000000002E-2</v>
      </c>
      <c r="H16" s="3">
        <v>8.7965000000000002E-2</v>
      </c>
      <c r="I16" s="3">
        <v>9.9079E-2</v>
      </c>
      <c r="K16" s="2">
        <f t="shared" si="0"/>
        <v>9.2626000000000014E-2</v>
      </c>
      <c r="L16" s="2">
        <f t="shared" si="1"/>
        <v>8.5690000000000002E-2</v>
      </c>
      <c r="N16" s="2">
        <f t="shared" si="2"/>
        <v>0</v>
      </c>
      <c r="P16" s="5">
        <f t="shared" si="3"/>
        <v>9.2157778037110505E-2</v>
      </c>
    </row>
    <row r="17" spans="2:16" x14ac:dyDescent="0.25">
      <c r="B17" s="2">
        <v>48</v>
      </c>
      <c r="E17" s="3">
        <v>7.2318999999999994E-2</v>
      </c>
      <c r="F17" s="3">
        <v>6.9727999999999998E-2</v>
      </c>
      <c r="G17" s="3">
        <v>6.3090999999999994E-2</v>
      </c>
      <c r="H17" s="3">
        <v>6.4704999999999999E-2</v>
      </c>
      <c r="I17" s="3">
        <v>7.5727000000000003E-2</v>
      </c>
      <c r="K17" s="2">
        <f t="shared" si="0"/>
        <v>6.9113999999999995E-2</v>
      </c>
      <c r="L17" s="2">
        <f>MIN(E17:I17)</f>
        <v>6.3090999999999994E-2</v>
      </c>
      <c r="N17" s="2">
        <f t="shared" si="2"/>
        <v>0</v>
      </c>
      <c r="P17" s="5">
        <f t="shared" si="3"/>
        <v>0.12516840753831768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G15" sqref="G15"/>
    </sheetView>
  </sheetViews>
  <sheetFormatPr defaultRowHeight="15" x14ac:dyDescent="0.25"/>
  <cols>
    <col min="1" max="3" width="9.140625" style="2"/>
    <col min="4" max="4" width="10.28515625" style="2" customWidth="1"/>
    <col min="5" max="16384" width="9.140625" style="2"/>
  </cols>
  <sheetData>
    <row r="2" spans="2:17" x14ac:dyDescent="0.25">
      <c r="B2" s="2" t="s">
        <v>3</v>
      </c>
      <c r="C2" s="2" t="s">
        <v>4</v>
      </c>
      <c r="D2" s="2" t="s">
        <v>5</v>
      </c>
      <c r="E2" s="2">
        <v>19.073</v>
      </c>
      <c r="F2" s="2" t="s">
        <v>6</v>
      </c>
    </row>
    <row r="4" spans="2:17" x14ac:dyDescent="0.25">
      <c r="B4" s="2" t="s">
        <v>0</v>
      </c>
      <c r="C4" s="2" t="s">
        <v>2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K4" s="2" t="s">
        <v>7</v>
      </c>
      <c r="L4" s="2" t="s">
        <v>8</v>
      </c>
      <c r="N4" s="2" t="s">
        <v>10</v>
      </c>
      <c r="P4" s="2" t="s">
        <v>9</v>
      </c>
      <c r="Q4" s="2" t="s">
        <v>11</v>
      </c>
    </row>
    <row r="5" spans="2:17" x14ac:dyDescent="0.25">
      <c r="B5" s="2" t="s">
        <v>1</v>
      </c>
    </row>
    <row r="7" spans="2:17" x14ac:dyDescent="0.25">
      <c r="B7" s="2">
        <v>1</v>
      </c>
      <c r="E7" s="3">
        <v>0.85342499999999999</v>
      </c>
      <c r="F7" s="3">
        <v>0.83419500000000002</v>
      </c>
      <c r="G7" s="3">
        <v>0.840804</v>
      </c>
      <c r="H7" s="3">
        <v>0.85930300000000004</v>
      </c>
      <c r="I7" s="3">
        <v>0.84702299999999997</v>
      </c>
      <c r="K7" s="2">
        <f>AVERAGE(E7:I7)</f>
        <v>0.84694999999999998</v>
      </c>
      <c r="L7" s="2">
        <f>MIN(E7:I7)</f>
        <v>0.83419500000000002</v>
      </c>
      <c r="N7" s="2">
        <f>L7</f>
        <v>0.83419500000000002</v>
      </c>
      <c r="P7" s="5">
        <v>1</v>
      </c>
      <c r="Q7" s="2">
        <v>1</v>
      </c>
    </row>
    <row r="8" spans="2:17" x14ac:dyDescent="0.25">
      <c r="B8" s="2">
        <v>2</v>
      </c>
      <c r="E8" s="3">
        <v>0.442741</v>
      </c>
      <c r="F8" s="3">
        <v>0.444295</v>
      </c>
      <c r="G8" s="3">
        <v>0.43781500000000001</v>
      </c>
      <c r="H8" s="3">
        <v>0.44293100000000002</v>
      </c>
      <c r="I8" s="3">
        <v>0.440058</v>
      </c>
      <c r="K8" s="2">
        <f t="shared" ref="K8:K15" si="0">AVERAGE(E8:I8)</f>
        <v>0.44156800000000002</v>
      </c>
      <c r="L8" s="2">
        <f t="shared" ref="L8:L14" si="1">MIN(E8:I8)</f>
        <v>0.43781500000000001</v>
      </c>
      <c r="N8" s="2">
        <f>$N$7/B8</f>
        <v>0.41709750000000001</v>
      </c>
      <c r="P8" s="5">
        <f t="shared" ref="P8:P15" si="2">$L$7/L8</f>
        <v>1.905359569681258</v>
      </c>
      <c r="Q8" s="2">
        <f>$Q$7*B8</f>
        <v>2</v>
      </c>
    </row>
    <row r="9" spans="2:17" x14ac:dyDescent="0.25">
      <c r="B9" s="2">
        <v>4</v>
      </c>
      <c r="E9" s="3">
        <v>0.25273200000000001</v>
      </c>
      <c r="F9" s="3">
        <v>0.24804999999999999</v>
      </c>
      <c r="G9" s="3">
        <v>0.27013199999999998</v>
      </c>
      <c r="H9" s="3">
        <v>0.25151499999999999</v>
      </c>
      <c r="I9" s="3">
        <v>0.26360899999999998</v>
      </c>
      <c r="K9" s="2">
        <f t="shared" si="0"/>
        <v>0.25720759999999998</v>
      </c>
      <c r="L9" s="2">
        <f t="shared" si="1"/>
        <v>0.24804999999999999</v>
      </c>
      <c r="N9" s="2">
        <f t="shared" ref="N9:N15" si="3">$N$7/B9</f>
        <v>0.20854875</v>
      </c>
      <c r="P9" s="5">
        <f t="shared" si="2"/>
        <v>3.3630114896190286</v>
      </c>
      <c r="Q9" s="2">
        <f t="shared" ref="Q9:Q10" si="4">$Q$7*B9</f>
        <v>4</v>
      </c>
    </row>
    <row r="10" spans="2:17" x14ac:dyDescent="0.25">
      <c r="B10" s="2">
        <v>8</v>
      </c>
      <c r="E10" s="3">
        <v>0.232264</v>
      </c>
      <c r="F10" s="3">
        <v>0.22955800000000001</v>
      </c>
      <c r="G10" s="3">
        <v>0.22243099999999999</v>
      </c>
      <c r="H10" s="3">
        <v>0.24835299999999999</v>
      </c>
      <c r="I10" s="3">
        <v>0.26863300000000001</v>
      </c>
      <c r="K10" s="2">
        <f t="shared" si="0"/>
        <v>0.24024780000000004</v>
      </c>
      <c r="L10" s="2">
        <f t="shared" si="1"/>
        <v>0.22243099999999999</v>
      </c>
      <c r="N10" s="2">
        <f t="shared" si="3"/>
        <v>0.104274375</v>
      </c>
      <c r="P10" s="5">
        <f t="shared" si="2"/>
        <v>3.7503540423771868</v>
      </c>
      <c r="Q10" s="2">
        <f t="shared" si="4"/>
        <v>8</v>
      </c>
    </row>
    <row r="11" spans="2:17" x14ac:dyDescent="0.25">
      <c r="B11" s="2">
        <v>16</v>
      </c>
      <c r="E11" s="3">
        <v>0.24849499999999999</v>
      </c>
      <c r="F11" s="3">
        <v>0.26306600000000002</v>
      </c>
      <c r="G11" s="3">
        <v>0.26949200000000001</v>
      </c>
      <c r="H11" s="3">
        <v>0.28389500000000001</v>
      </c>
      <c r="I11" s="3">
        <v>0.26122000000000001</v>
      </c>
      <c r="K11" s="2">
        <f t="shared" si="0"/>
        <v>0.26523360000000001</v>
      </c>
      <c r="L11" s="2">
        <f t="shared" si="1"/>
        <v>0.24849499999999999</v>
      </c>
      <c r="N11" s="2">
        <f t="shared" si="3"/>
        <v>5.2137187500000001E-2</v>
      </c>
      <c r="P11" s="5">
        <f t="shared" si="2"/>
        <v>3.3569890742268456</v>
      </c>
    </row>
    <row r="12" spans="2:17" x14ac:dyDescent="0.25">
      <c r="B12" s="2">
        <v>24</v>
      </c>
      <c r="E12" s="3">
        <v>0.28842699999999999</v>
      </c>
      <c r="F12" s="3">
        <v>0.25822499999999998</v>
      </c>
      <c r="G12" s="3">
        <v>0.26693600000000001</v>
      </c>
      <c r="H12" s="3">
        <v>0.29179899999999998</v>
      </c>
      <c r="I12" s="3">
        <v>0.26194000000000001</v>
      </c>
      <c r="K12" s="2">
        <f t="shared" si="0"/>
        <v>0.27346539999999997</v>
      </c>
      <c r="L12" s="2">
        <f t="shared" si="1"/>
        <v>0.25822499999999998</v>
      </c>
      <c r="N12" s="2">
        <f t="shared" si="3"/>
        <v>3.4758125000000001E-2</v>
      </c>
      <c r="P12" s="5">
        <f t="shared" si="2"/>
        <v>3.2304966598896314</v>
      </c>
    </row>
    <row r="13" spans="2:17" x14ac:dyDescent="0.25">
      <c r="B13" s="2">
        <v>32</v>
      </c>
      <c r="E13" s="3">
        <v>0.34729300000000002</v>
      </c>
      <c r="F13" s="3">
        <v>0.32923000000000002</v>
      </c>
      <c r="G13" s="3">
        <v>0.31908599999999998</v>
      </c>
      <c r="H13" s="3">
        <v>0.31898500000000002</v>
      </c>
      <c r="I13" s="3">
        <v>0.31331599999999998</v>
      </c>
      <c r="K13" s="2">
        <f t="shared" si="0"/>
        <v>0.32558199999999998</v>
      </c>
      <c r="L13" s="2">
        <f t="shared" si="1"/>
        <v>0.31331599999999998</v>
      </c>
      <c r="N13" s="2">
        <f t="shared" si="3"/>
        <v>2.6068593750000001E-2</v>
      </c>
      <c r="P13" s="5">
        <f t="shared" si="2"/>
        <v>2.662471753756591</v>
      </c>
    </row>
    <row r="14" spans="2:17" x14ac:dyDescent="0.25">
      <c r="B14" s="2">
        <v>40</v>
      </c>
      <c r="E14" s="3">
        <v>0.43299500000000002</v>
      </c>
      <c r="F14" s="3">
        <v>0.37698199999999998</v>
      </c>
      <c r="G14" s="3">
        <v>0.40404299999999999</v>
      </c>
      <c r="H14" s="3">
        <v>0.32450800000000002</v>
      </c>
      <c r="I14" s="3">
        <v>0.36399199999999998</v>
      </c>
      <c r="K14" s="2">
        <f t="shared" si="0"/>
        <v>0.38050400000000001</v>
      </c>
      <c r="L14" s="2">
        <f t="shared" si="1"/>
        <v>0.32450800000000002</v>
      </c>
      <c r="N14" s="2">
        <f t="shared" si="3"/>
        <v>2.0854875000000002E-2</v>
      </c>
      <c r="P14" s="5">
        <f t="shared" si="2"/>
        <v>2.5706454078173726</v>
      </c>
    </row>
    <row r="15" spans="2:17" x14ac:dyDescent="0.25">
      <c r="B15" s="2">
        <v>48</v>
      </c>
      <c r="E15" s="3">
        <v>0.44735900000000001</v>
      </c>
      <c r="F15" s="3">
        <v>0.442965</v>
      </c>
      <c r="G15" s="3">
        <v>0.47686600000000001</v>
      </c>
      <c r="H15" s="3">
        <v>0.373691</v>
      </c>
      <c r="I15" s="3">
        <v>0.52825</v>
      </c>
      <c r="K15" s="2">
        <f t="shared" si="0"/>
        <v>0.45382619999999996</v>
      </c>
      <c r="L15" s="2">
        <f>MIN(E15:I15)</f>
        <v>0.373691</v>
      </c>
      <c r="N15" s="2">
        <f t="shared" si="3"/>
        <v>1.73790625E-2</v>
      </c>
      <c r="P15" s="5">
        <f t="shared" si="2"/>
        <v>2.2323122579885522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topLeftCell="A4" workbookViewId="0">
      <selection activeCell="A4" sqref="A1:A1048576"/>
    </sheetView>
  </sheetViews>
  <sheetFormatPr defaultRowHeight="15" x14ac:dyDescent="0.25"/>
  <cols>
    <col min="1" max="16384" width="9.140625" style="2"/>
  </cols>
  <sheetData>
    <row r="4" spans="2:17" x14ac:dyDescent="0.25">
      <c r="B4" s="2" t="s">
        <v>3</v>
      </c>
      <c r="C4" s="2" t="s">
        <v>12</v>
      </c>
      <c r="D4" s="2" t="s">
        <v>5</v>
      </c>
      <c r="E4" s="2">
        <v>76.293999999999997</v>
      </c>
      <c r="F4" s="2" t="s">
        <v>6</v>
      </c>
    </row>
    <row r="6" spans="2:17" x14ac:dyDescent="0.25">
      <c r="B6" s="2" t="s">
        <v>0</v>
      </c>
      <c r="C6" s="2" t="s">
        <v>2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K6" s="2" t="s">
        <v>7</v>
      </c>
      <c r="L6" s="2" t="s">
        <v>8</v>
      </c>
      <c r="N6" s="2" t="s">
        <v>10</v>
      </c>
      <c r="P6" s="2" t="s">
        <v>9</v>
      </c>
      <c r="Q6" s="2" t="s">
        <v>11</v>
      </c>
    </row>
    <row r="7" spans="2:17" x14ac:dyDescent="0.25">
      <c r="B7" s="2" t="s">
        <v>1</v>
      </c>
    </row>
    <row r="9" spans="2:17" x14ac:dyDescent="0.25">
      <c r="B9" s="2">
        <v>1</v>
      </c>
      <c r="E9" s="3">
        <v>3.507638</v>
      </c>
      <c r="F9" s="3">
        <v>3.4967030000000001</v>
      </c>
      <c r="G9" s="3">
        <v>3.5412789999999998</v>
      </c>
      <c r="H9" s="3">
        <v>3.5178400000000001</v>
      </c>
      <c r="I9" s="3">
        <v>3.5101749999999998</v>
      </c>
      <c r="K9" s="2">
        <f>AVERAGE(E9:I9)</f>
        <v>3.5147269999999997</v>
      </c>
      <c r="L9" s="2">
        <f>MIN(E9:I9)</f>
        <v>3.4967030000000001</v>
      </c>
      <c r="N9" s="2">
        <f>L9</f>
        <v>3.4967030000000001</v>
      </c>
      <c r="P9" s="5">
        <v>1</v>
      </c>
      <c r="Q9" s="2">
        <v>1</v>
      </c>
    </row>
    <row r="10" spans="2:17" x14ac:dyDescent="0.25">
      <c r="B10" s="2">
        <v>2</v>
      </c>
      <c r="E10" s="3">
        <v>1.8412269999999999</v>
      </c>
      <c r="F10" s="3">
        <v>1.818681</v>
      </c>
      <c r="G10" s="3">
        <v>1.848957</v>
      </c>
      <c r="H10" s="3">
        <v>1.8173760000000001</v>
      </c>
      <c r="I10" s="3">
        <v>1.8281849999999999</v>
      </c>
      <c r="K10" s="2">
        <f t="shared" ref="K10:K17" si="0">AVERAGE(E10:I10)</f>
        <v>1.8308852000000002</v>
      </c>
      <c r="L10" s="2">
        <f t="shared" ref="L10:L16" si="1">MIN(E10:I10)</f>
        <v>1.8173760000000001</v>
      </c>
      <c r="N10" s="2">
        <f>$N$9/B10</f>
        <v>1.7483515000000001</v>
      </c>
      <c r="P10" s="5">
        <f>$L$9/L10</f>
        <v>1.9240393842551018</v>
      </c>
      <c r="Q10" s="2">
        <f>$Q$9*B10</f>
        <v>2</v>
      </c>
    </row>
    <row r="11" spans="2:17" x14ac:dyDescent="0.25">
      <c r="B11" s="2">
        <v>4</v>
      </c>
      <c r="E11" s="3">
        <v>1.1210830000000001</v>
      </c>
      <c r="F11" s="3">
        <v>1.1004813</v>
      </c>
      <c r="G11" s="3">
        <v>1.1279140000000001</v>
      </c>
      <c r="H11" s="3">
        <v>1.1460170000000001</v>
      </c>
      <c r="I11" s="3">
        <v>1.0962909999999999</v>
      </c>
      <c r="K11" s="2">
        <f t="shared" si="0"/>
        <v>1.11835726</v>
      </c>
      <c r="L11" s="2">
        <f t="shared" si="1"/>
        <v>1.0962909999999999</v>
      </c>
      <c r="N11" s="2">
        <f t="shared" ref="N11:N17" si="2">$N$9/B11</f>
        <v>0.87417575000000003</v>
      </c>
      <c r="P11" s="5">
        <f t="shared" ref="P11:P17" si="3">$L$9/L11</f>
        <v>3.1895755780171511</v>
      </c>
      <c r="Q11" s="2">
        <f t="shared" ref="Q11:Q12" si="4">$Q$9*B11</f>
        <v>4</v>
      </c>
    </row>
    <row r="12" spans="2:17" x14ac:dyDescent="0.25">
      <c r="B12" s="2">
        <v>8</v>
      </c>
      <c r="E12" s="3">
        <v>0.83651200000000003</v>
      </c>
      <c r="F12" s="3">
        <v>0.86646199999999995</v>
      </c>
      <c r="G12" s="3">
        <v>0.75531700000000002</v>
      </c>
      <c r="H12" s="3">
        <v>0.95313599999999998</v>
      </c>
      <c r="I12" s="3">
        <v>0.87135099999999999</v>
      </c>
      <c r="K12" s="2">
        <f t="shared" si="0"/>
        <v>0.85655559999999986</v>
      </c>
      <c r="L12" s="2">
        <f t="shared" si="1"/>
        <v>0.75531700000000002</v>
      </c>
      <c r="N12" s="2">
        <f t="shared" si="2"/>
        <v>0.43708787500000001</v>
      </c>
      <c r="P12" s="5">
        <f t="shared" si="3"/>
        <v>4.629450945761846</v>
      </c>
      <c r="Q12" s="2">
        <f t="shared" si="4"/>
        <v>8</v>
      </c>
    </row>
    <row r="13" spans="2:17" x14ac:dyDescent="0.25">
      <c r="B13" s="2">
        <v>16</v>
      </c>
      <c r="E13" s="3">
        <v>0.863008</v>
      </c>
      <c r="F13" s="3">
        <v>0.92658300000000005</v>
      </c>
      <c r="G13" s="3">
        <v>0.808392</v>
      </c>
      <c r="H13" s="3">
        <v>0.86082099999999995</v>
      </c>
      <c r="I13" s="3">
        <v>0.89337299999999997</v>
      </c>
      <c r="K13" s="2">
        <f t="shared" si="0"/>
        <v>0.87043540000000008</v>
      </c>
      <c r="L13" s="2">
        <f t="shared" si="1"/>
        <v>0.808392</v>
      </c>
      <c r="N13" s="2">
        <f t="shared" si="2"/>
        <v>0.21854393750000001</v>
      </c>
      <c r="P13" s="5">
        <f t="shared" si="3"/>
        <v>4.3255042108284103</v>
      </c>
    </row>
    <row r="14" spans="2:17" x14ac:dyDescent="0.25">
      <c r="B14" s="2">
        <v>24</v>
      </c>
      <c r="E14" s="3">
        <v>0.85499000000000003</v>
      </c>
      <c r="F14" s="3">
        <v>0.78125999999999995</v>
      </c>
      <c r="G14" s="3">
        <v>0.90306799999999998</v>
      </c>
      <c r="H14" s="3">
        <v>0.81550900000000004</v>
      </c>
      <c r="I14" s="3">
        <v>0.87588699999999997</v>
      </c>
      <c r="K14" s="2">
        <f t="shared" si="0"/>
        <v>0.84614279999999997</v>
      </c>
      <c r="L14" s="2">
        <f t="shared" si="1"/>
        <v>0.78125999999999995</v>
      </c>
      <c r="N14" s="2">
        <f t="shared" si="2"/>
        <v>0.14569595833333335</v>
      </c>
      <c r="P14" s="5">
        <f t="shared" si="3"/>
        <v>4.4757225507513505</v>
      </c>
    </row>
    <row r="15" spans="2:17" x14ac:dyDescent="0.25">
      <c r="B15" s="2">
        <v>32</v>
      </c>
      <c r="E15" s="3">
        <v>0.89712400000000003</v>
      </c>
      <c r="F15" s="3">
        <v>0.86317100000000002</v>
      </c>
      <c r="G15" s="3">
        <v>0.93327300000000002</v>
      </c>
      <c r="H15" s="3">
        <v>0.830206</v>
      </c>
      <c r="I15" s="3">
        <v>0.91501449999999995</v>
      </c>
      <c r="K15" s="2">
        <f t="shared" si="0"/>
        <v>0.88775770000000009</v>
      </c>
      <c r="L15" s="2">
        <f t="shared" si="1"/>
        <v>0.830206</v>
      </c>
      <c r="N15" s="2">
        <f t="shared" si="2"/>
        <v>0.10927196875</v>
      </c>
      <c r="P15" s="5">
        <f t="shared" si="3"/>
        <v>4.2118498300421825</v>
      </c>
    </row>
    <row r="16" spans="2:17" x14ac:dyDescent="0.25">
      <c r="B16" s="2">
        <v>40</v>
      </c>
      <c r="E16" s="3">
        <v>0.95296899999999996</v>
      </c>
      <c r="F16" s="3">
        <v>1.074813</v>
      </c>
      <c r="G16" s="3">
        <v>1.0016238</v>
      </c>
      <c r="H16" s="3">
        <v>0.96748800000000001</v>
      </c>
      <c r="I16" s="3">
        <v>1.0645100000000001</v>
      </c>
      <c r="K16" s="2">
        <f t="shared" si="0"/>
        <v>1.0122807599999999</v>
      </c>
      <c r="L16" s="2">
        <f t="shared" si="1"/>
        <v>0.95296899999999996</v>
      </c>
      <c r="N16" s="2">
        <f t="shared" si="2"/>
        <v>8.7417574999999997E-2</v>
      </c>
      <c r="P16" s="5">
        <f t="shared" si="3"/>
        <v>3.6692725576592737</v>
      </c>
    </row>
    <row r="17" spans="2:16" x14ac:dyDescent="0.25">
      <c r="B17" s="2">
        <v>48</v>
      </c>
      <c r="E17" s="3">
        <v>1.191203</v>
      </c>
      <c r="F17" s="3">
        <v>1.099693</v>
      </c>
      <c r="G17" s="3">
        <v>1.1019509999999999</v>
      </c>
      <c r="H17" s="3">
        <v>1.047477</v>
      </c>
      <c r="I17" s="3">
        <v>1.0825629999999999</v>
      </c>
      <c r="K17" s="2">
        <f t="shared" si="0"/>
        <v>1.1045773999999997</v>
      </c>
      <c r="L17" s="2">
        <f>MIN(E17:I17)</f>
        <v>1.047477</v>
      </c>
      <c r="N17" s="2">
        <f t="shared" si="2"/>
        <v>7.2847979166666674E-2</v>
      </c>
      <c r="P17" s="5">
        <f t="shared" si="3"/>
        <v>3.338214586095924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opLeftCell="A4" workbookViewId="0">
      <selection activeCell="E35" sqref="E35:I35"/>
    </sheetView>
  </sheetViews>
  <sheetFormatPr defaultRowHeight="15" x14ac:dyDescent="0.25"/>
  <cols>
    <col min="1" max="16384" width="9.140625" style="2"/>
  </cols>
  <sheetData>
    <row r="2" spans="2:14" x14ac:dyDescent="0.25">
      <c r="B2" s="2" t="s">
        <v>1</v>
      </c>
    </row>
    <row r="5" spans="2:14" x14ac:dyDescent="0.25">
      <c r="B5" s="2">
        <v>1</v>
      </c>
      <c r="D5" s="2" t="s">
        <v>13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K5" s="2" t="s">
        <v>7</v>
      </c>
      <c r="L5" s="2" t="s">
        <v>8</v>
      </c>
      <c r="N5" s="2" t="s">
        <v>9</v>
      </c>
    </row>
    <row r="6" spans="2:14" x14ac:dyDescent="0.25">
      <c r="C6" s="2" t="s">
        <v>3</v>
      </c>
    </row>
    <row r="8" spans="2:14" x14ac:dyDescent="0.25">
      <c r="C8" s="2" t="s">
        <v>19</v>
      </c>
      <c r="E8" s="2">
        <v>1.7049999999999999E-3</v>
      </c>
      <c r="K8" s="2">
        <f>AVERAGE(E8:I8)</f>
        <v>1.7049999999999999E-3</v>
      </c>
      <c r="L8" s="2">
        <f>MIN(E8:I8)</f>
        <v>1.7049999999999999E-3</v>
      </c>
      <c r="N8" s="2">
        <v>1</v>
      </c>
    </row>
    <row r="9" spans="2:14" x14ac:dyDescent="0.25">
      <c r="C9" s="2" t="s">
        <v>18</v>
      </c>
      <c r="E9" s="2">
        <v>1.1985000000000001E-2</v>
      </c>
      <c r="F9" s="2">
        <v>7.9050000000000006E-3</v>
      </c>
      <c r="K9" s="2">
        <f t="shared" ref="K9" si="0">AVERAGE(E9:I9)</f>
        <v>9.9450000000000007E-3</v>
      </c>
      <c r="L9" s="2">
        <f t="shared" ref="L9:L11" si="1">MIN(E9:I9)</f>
        <v>7.9050000000000006E-3</v>
      </c>
      <c r="N9" s="2">
        <v>1</v>
      </c>
    </row>
    <row r="10" spans="2:14" x14ac:dyDescent="0.25">
      <c r="C10" s="2" t="s">
        <v>20</v>
      </c>
      <c r="E10" s="1">
        <v>0.85342499999999999</v>
      </c>
      <c r="F10" s="1">
        <v>0.83419500000000002</v>
      </c>
      <c r="G10" s="1">
        <v>0.840804</v>
      </c>
      <c r="H10" s="1">
        <v>0.85930300000000004</v>
      </c>
      <c r="I10" s="1">
        <v>0.84702299999999997</v>
      </c>
      <c r="K10" s="2">
        <f>AVERAGE(E10:I10)</f>
        <v>0.84694999999999998</v>
      </c>
      <c r="L10" s="2">
        <f t="shared" si="1"/>
        <v>0.83419500000000002</v>
      </c>
      <c r="N10" s="2">
        <v>1</v>
      </c>
    </row>
    <row r="11" spans="2:14" x14ac:dyDescent="0.25">
      <c r="C11" s="2" t="s">
        <v>21</v>
      </c>
      <c r="E11" s="1">
        <v>3.507638</v>
      </c>
      <c r="F11" s="1">
        <v>3.4967030000000001</v>
      </c>
      <c r="G11" s="1">
        <v>3.5412789999999998</v>
      </c>
      <c r="H11" s="1">
        <v>3.5178400000000001</v>
      </c>
      <c r="I11" s="1">
        <v>3.5101749999999998</v>
      </c>
      <c r="K11" s="2">
        <f t="shared" ref="K11" si="2">AVERAGE(E11:I11)</f>
        <v>3.5147269999999997</v>
      </c>
      <c r="L11" s="2">
        <f t="shared" si="1"/>
        <v>3.4967030000000001</v>
      </c>
      <c r="N11" s="2">
        <v>1</v>
      </c>
    </row>
    <row r="12" spans="2:14" x14ac:dyDescent="0.25">
      <c r="E12" s="4"/>
      <c r="F12" s="4"/>
      <c r="G12" s="4"/>
      <c r="H12" s="4"/>
      <c r="I12" s="4"/>
    </row>
    <row r="13" spans="2:14" x14ac:dyDescent="0.25">
      <c r="E13" s="4"/>
      <c r="F13" s="4"/>
      <c r="G13" s="4"/>
      <c r="H13" s="4"/>
      <c r="I13" s="4"/>
    </row>
    <row r="14" spans="2:14" x14ac:dyDescent="0.25">
      <c r="E14" s="4"/>
      <c r="F14" s="4"/>
      <c r="G14" s="4"/>
      <c r="H14" s="4"/>
      <c r="I14" s="4"/>
    </row>
    <row r="17" spans="2:14" x14ac:dyDescent="0.25">
      <c r="B17" s="2">
        <v>4</v>
      </c>
      <c r="D17" s="2" t="s">
        <v>13</v>
      </c>
      <c r="E17" s="2">
        <v>1</v>
      </c>
      <c r="F17" s="2">
        <v>2</v>
      </c>
      <c r="G17" s="2">
        <v>3</v>
      </c>
      <c r="H17" s="2">
        <v>4</v>
      </c>
      <c r="I17" s="2">
        <v>5</v>
      </c>
      <c r="K17" s="2" t="s">
        <v>7</v>
      </c>
      <c r="L17" s="2" t="s">
        <v>8</v>
      </c>
    </row>
    <row r="18" spans="2:14" x14ac:dyDescent="0.25">
      <c r="C18" s="2" t="s">
        <v>3</v>
      </c>
    </row>
    <row r="20" spans="2:14" x14ac:dyDescent="0.25">
      <c r="C20" s="2" t="s">
        <v>19</v>
      </c>
      <c r="E20" s="2">
        <v>6.5430000000000002E-3</v>
      </c>
      <c r="F20" s="2">
        <v>3.7169999999999998E-3</v>
      </c>
      <c r="G20" s="2">
        <v>4.3400000000000001E-3</v>
      </c>
      <c r="H20" s="2">
        <v>4.4879999999999998E-3</v>
      </c>
      <c r="I20" s="2">
        <v>6.496E-3</v>
      </c>
      <c r="K20" s="2">
        <f>AVERAGE(E20:I20)</f>
        <v>5.1168000000000003E-3</v>
      </c>
      <c r="L20" s="2">
        <f>MIN(E20:I20)</f>
        <v>3.7169999999999998E-3</v>
      </c>
      <c r="N20" s="2">
        <f>L8/L20</f>
        <v>0.45870325531342482</v>
      </c>
    </row>
    <row r="21" spans="2:14" x14ac:dyDescent="0.25">
      <c r="C21" s="2" t="s">
        <v>18</v>
      </c>
      <c r="E21" s="2">
        <v>8.2810000000000002E-3</v>
      </c>
      <c r="F21" s="2">
        <v>9.6970000000000008E-3</v>
      </c>
      <c r="G21" s="2">
        <v>8.2109999999999995E-3</v>
      </c>
      <c r="H21" s="2">
        <v>7.2989999999999999E-3</v>
      </c>
      <c r="I21" s="2">
        <v>7.2249999999999997E-3</v>
      </c>
      <c r="K21" s="2">
        <f t="shared" ref="K21:K23" si="3">AVERAGE(E21:I21)</f>
        <v>8.1426000000000016E-3</v>
      </c>
      <c r="L21" s="2">
        <f t="shared" ref="L21:L23" si="4">MIN(E21:I21)</f>
        <v>7.2249999999999997E-3</v>
      </c>
      <c r="N21" s="2">
        <f t="shared" ref="N21:N23" si="5">L9/L21</f>
        <v>1.0941176470588236</v>
      </c>
    </row>
    <row r="22" spans="2:14" x14ac:dyDescent="0.25">
      <c r="C22" s="2" t="s">
        <v>20</v>
      </c>
      <c r="E22" s="3">
        <v>0.25273200000000001</v>
      </c>
      <c r="F22" s="3">
        <v>0.24804999999999999</v>
      </c>
      <c r="G22" s="3">
        <v>0.27013199999999998</v>
      </c>
      <c r="H22" s="3">
        <v>0.25151499999999999</v>
      </c>
      <c r="I22" s="3">
        <v>0.26360899999999998</v>
      </c>
      <c r="K22" s="2">
        <f>AVERAGE(E22:I22)</f>
        <v>0.25720759999999998</v>
      </c>
      <c r="L22" s="2">
        <f t="shared" si="4"/>
        <v>0.24804999999999999</v>
      </c>
      <c r="N22" s="2">
        <f t="shared" si="5"/>
        <v>3.3630114896190286</v>
      </c>
    </row>
    <row r="23" spans="2:14" x14ac:dyDescent="0.25">
      <c r="C23" s="2" t="s">
        <v>21</v>
      </c>
      <c r="E23" s="3">
        <v>1.1210830000000001</v>
      </c>
      <c r="F23" s="3">
        <v>1.1004813</v>
      </c>
      <c r="G23" s="3">
        <v>1.1279140000000001</v>
      </c>
      <c r="H23" s="3">
        <v>1.1460170000000001</v>
      </c>
      <c r="I23" s="3">
        <v>1.0962909999999999</v>
      </c>
      <c r="K23" s="2">
        <f t="shared" si="3"/>
        <v>1.11835726</v>
      </c>
      <c r="L23" s="2">
        <f t="shared" si="4"/>
        <v>1.0962909999999999</v>
      </c>
      <c r="N23" s="2">
        <f t="shared" si="5"/>
        <v>3.1895755780171511</v>
      </c>
    </row>
    <row r="31" spans="2:14" x14ac:dyDescent="0.25">
      <c r="B31" s="2">
        <v>8</v>
      </c>
      <c r="D31" s="2" t="s">
        <v>13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K31" s="2" t="s">
        <v>7</v>
      </c>
      <c r="L31" s="2" t="s">
        <v>8</v>
      </c>
    </row>
    <row r="32" spans="2:14" x14ac:dyDescent="0.25">
      <c r="C32" s="2" t="s">
        <v>3</v>
      </c>
    </row>
    <row r="34" spans="3:15" x14ac:dyDescent="0.25">
      <c r="C34" s="2" t="s">
        <v>14</v>
      </c>
      <c r="E34" s="2">
        <v>8.4790000000000004E-3</v>
      </c>
      <c r="F34" s="2">
        <v>9.8740000000000008E-3</v>
      </c>
      <c r="G34" s="2">
        <v>1.0241E-2</v>
      </c>
      <c r="H34" s="2">
        <v>1.0351000000000001E-2</v>
      </c>
      <c r="I34" s="2">
        <v>1.3764999999999999E-2</v>
      </c>
      <c r="K34" s="2">
        <f>AVERAGE(E34:I34)</f>
        <v>1.0541999999999999E-2</v>
      </c>
      <c r="L34" s="2">
        <f>MIN(E34:I34)</f>
        <v>8.4790000000000004E-3</v>
      </c>
      <c r="O34" s="2">
        <v>3.7169999999999998E-3</v>
      </c>
    </row>
    <row r="35" spans="3:15" x14ac:dyDescent="0.25">
      <c r="C35" s="2" t="s">
        <v>15</v>
      </c>
      <c r="E35" s="2">
        <v>1.4969E-2</v>
      </c>
      <c r="F35" s="2">
        <v>1.5370999999999999E-2</v>
      </c>
      <c r="G35" s="2">
        <v>1.686E-2</v>
      </c>
      <c r="H35" s="2">
        <v>1.7174999999999999E-2</v>
      </c>
      <c r="I35" s="2">
        <v>1.8141000000000001E-2</v>
      </c>
      <c r="K35" s="2">
        <f>AVERAGE(E35:I35)</f>
        <v>1.6503200000000003E-2</v>
      </c>
      <c r="L35" s="2">
        <f>MIN(E35:I35)</f>
        <v>1.4969E-2</v>
      </c>
      <c r="O35" s="2">
        <v>7.2249999999999997E-3</v>
      </c>
    </row>
    <row r="36" spans="3:15" x14ac:dyDescent="0.25">
      <c r="C36" s="2" t="s">
        <v>16</v>
      </c>
      <c r="E36" s="3">
        <v>0.232264</v>
      </c>
      <c r="F36" s="3">
        <v>0.22955800000000001</v>
      </c>
      <c r="G36" s="3">
        <v>0.22243099999999999</v>
      </c>
      <c r="H36" s="3">
        <v>0.24835299999999999</v>
      </c>
      <c r="I36" s="3">
        <v>0.26863300000000001</v>
      </c>
      <c r="K36" s="2">
        <f>AVERAGE(E36:I36)</f>
        <v>0.24024780000000004</v>
      </c>
      <c r="L36" s="2">
        <f>MIN(E36:I36)</f>
        <v>0.22243099999999999</v>
      </c>
      <c r="O36" s="2">
        <v>0.24804999999999999</v>
      </c>
    </row>
    <row r="37" spans="3:15" x14ac:dyDescent="0.25">
      <c r="C37" s="2" t="s">
        <v>17</v>
      </c>
      <c r="E37" s="3">
        <v>0.83651200000000003</v>
      </c>
      <c r="F37" s="3">
        <v>0.86646199999999995</v>
      </c>
      <c r="G37" s="3">
        <v>0.75531700000000002</v>
      </c>
      <c r="H37" s="3">
        <v>0.95313599999999998</v>
      </c>
      <c r="I37" s="3">
        <v>0.87135099999999999</v>
      </c>
      <c r="K37" s="2">
        <f>AVERAGE(E37:I37)</f>
        <v>0.85655559999999986</v>
      </c>
      <c r="L37" s="2">
        <f>MIN(E37:I37)</f>
        <v>0.75531700000000002</v>
      </c>
      <c r="O37" s="2">
        <v>1.0962909999999999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 Kb</vt:lpstr>
      <vt:lpstr>190 Kb</vt:lpstr>
      <vt:lpstr>20 MB</vt:lpstr>
      <vt:lpstr>76 MB</vt:lpstr>
      <vt:lpstr>comparação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2015-11-01T16:47:59Z</dcterms:modified>
</cp:coreProperties>
</file>